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kreisjugendringvb-my.sharepoint.com/personal/stefan_rinke_kreisjugendring-vb_de/Documents/2022_Schützen/"/>
    </mc:Choice>
  </mc:AlternateContent>
  <xr:revisionPtr revIDLastSave="1" documentId="8_{90F39A57-1310-4E33-B5F6-B0497657AA54}" xr6:coauthVersionLast="47" xr6:coauthVersionMax="47" xr10:uidLastSave="{88B71CC7-F615-47FD-B46B-02C9BCCAEBF4}"/>
  <bookViews>
    <workbookView xWindow="-108" yWindow="-108" windowWidth="23256" windowHeight="12576" tabRatio="776" firstSheet="1" activeTab="2" xr2:uid="{00000000-000D-0000-FFFF-FFFF00000000}"/>
  </bookViews>
  <sheets>
    <sheet name="Daten" sheetId="3" state="hidden" r:id="rId1"/>
    <sheet name="Info" sheetId="1" r:id="rId2"/>
    <sheet name="Beispiel" sheetId="4" r:id="rId3"/>
    <sheet name="Mannschaft" sheetId="17" r:id="rId4"/>
    <sheet name="1.10 LG" sheetId="12" r:id="rId5"/>
    <sheet name="1.20 LG 3x20" sheetId="9" r:id="rId6"/>
    <sheet name="1.40 KK 3x20" sheetId="11" r:id="rId7"/>
    <sheet name="1.80 Team Mix LG" sheetId="5" r:id="rId8"/>
    <sheet name="1.81 Team Mix LG Schüler" sheetId="20" r:id="rId9"/>
    <sheet name="2.10 LP" sheetId="13" r:id="rId10"/>
    <sheet name="2.17 LPM" sheetId="18" r:id="rId11"/>
    <sheet name="2.20 Team Mix LP" sheetId="6" r:id="rId12"/>
    <sheet name="2.21 Team Mix LP Schüler" sheetId="19" r:id="rId13"/>
    <sheet name="2.30 SFP" sheetId="16" r:id="rId14"/>
    <sheet name="2.40 KK SpoPi" sheetId="14" r:id="rId15"/>
    <sheet name="5.20 Bogen Recurve" sheetId="7" r:id="rId16"/>
  </sheets>
  <definedNames>
    <definedName name="_xlnm._FilterDatabase" localSheetId="4" hidden="1">'1.10 LG'!$A$1:$L$48</definedName>
    <definedName name="_xlnm._FilterDatabase" localSheetId="5" hidden="1">'1.20 LG 3x20'!$A$1:$O$17</definedName>
    <definedName name="_xlnm._FilterDatabase" localSheetId="6" hidden="1">'1.40 KK 3x20'!$A$1:$O$33</definedName>
    <definedName name="_xlnm._FilterDatabase" localSheetId="7" hidden="1">'1.80 Team Mix LG'!$A$1:$O$33</definedName>
    <definedName name="_xlnm._FilterDatabase" localSheetId="8" hidden="1">'1.81 Team Mix LG Schüler'!$A$1:$O$33</definedName>
    <definedName name="_xlnm._FilterDatabase" localSheetId="9" hidden="1">'2.10 LP'!$A$1:$M$43</definedName>
    <definedName name="_xlnm._FilterDatabase" localSheetId="10" hidden="1">'2.17 LPM'!$A$1:$K$20</definedName>
    <definedName name="_xlnm._FilterDatabase" localSheetId="11" hidden="1">'2.20 Team Mix LP'!$A$1:$O$51</definedName>
    <definedName name="_xlnm._FilterDatabase" localSheetId="12" hidden="1">'2.21 Team Mix LP Schüler'!$A$1:$O$51</definedName>
    <definedName name="_xlnm._FilterDatabase" localSheetId="13" hidden="1">'2.30 SFP'!$A$1:$O$51</definedName>
    <definedName name="_xlnm._FilterDatabase" localSheetId="14" hidden="1">'2.40 KK SpoPi'!$A$1:$K$48</definedName>
    <definedName name="_xlnm._FilterDatabase" localSheetId="15" hidden="1">'5.20 Bogen Recurve'!$A$1:$K$51</definedName>
    <definedName name="_xlnm._FilterDatabase" localSheetId="2" hidden="1">Beispiel!$A$1:$O$51</definedName>
    <definedName name="_xlnm.Print_Area" localSheetId="4">'1.10 LG'!$A$1:$M$41</definedName>
    <definedName name="_xlnm.Print_Area" localSheetId="5">'1.20 LG 3x20'!$A$1:$O$17</definedName>
    <definedName name="_xlnm.Print_Area" localSheetId="6">'1.40 KK 3x20'!$A$1:$O$33</definedName>
    <definedName name="_xlnm.Print_Area" localSheetId="7">'1.80 Team Mix LG'!$A$1:$O$33</definedName>
    <definedName name="_xlnm.Print_Area" localSheetId="8">'1.81 Team Mix LG Schüler'!$A$1:$O$33</definedName>
    <definedName name="_xlnm.Print_Area" localSheetId="9">'2.10 LP'!$A$1:$M$43</definedName>
    <definedName name="_xlnm.Print_Area" localSheetId="10">'2.17 LPM'!$A$1:$K$20</definedName>
    <definedName name="_xlnm.Print_Area" localSheetId="11">'2.20 Team Mix LP'!$A$1:$O$51</definedName>
    <definedName name="_xlnm.Print_Area" localSheetId="12">'2.21 Team Mix LP Schüler'!$A$1:$O$51</definedName>
    <definedName name="_xlnm.Print_Area" localSheetId="13">'2.30 SFP'!$A$1:$O$51</definedName>
    <definedName name="_xlnm.Print_Area" localSheetId="14">'2.40 KK SpoPi'!$A$1:$K$48</definedName>
    <definedName name="_xlnm.Print_Area" localSheetId="15">'5.20 Bogen Recurve'!$A$1:$K$51</definedName>
    <definedName name="_xlnm.Print_Titles" localSheetId="4">'1.10 LG'!$1:$1</definedName>
    <definedName name="_xlnm.Print_Titles" localSheetId="5">'1.20 LG 3x20'!$1:$1</definedName>
    <definedName name="_xlnm.Print_Titles" localSheetId="6">'1.40 KK 3x20'!$1:$1</definedName>
    <definedName name="_xlnm.Print_Titles" localSheetId="7">'1.80 Team Mix LG'!$1:$1</definedName>
    <definedName name="_xlnm.Print_Titles" localSheetId="8">'1.81 Team Mix LG Schüler'!$1:$1</definedName>
    <definedName name="_xlnm.Print_Titles" localSheetId="9">'2.10 LP'!$1:$1</definedName>
    <definedName name="_xlnm.Print_Titles" localSheetId="10">'2.17 LPM'!$1:$1</definedName>
    <definedName name="_xlnm.Print_Titles" localSheetId="11">'2.20 Team Mix LP'!$1:$1</definedName>
    <definedName name="_xlnm.Print_Titles" localSheetId="12">'2.21 Team Mix LP Schüler'!$1:$1</definedName>
    <definedName name="_xlnm.Print_Titles" localSheetId="13">'2.30 SFP'!$1:$1</definedName>
    <definedName name="_xlnm.Print_Titles" localSheetId="14">'2.40 KK SpoPi'!$1:$1</definedName>
    <definedName name="_xlnm.Print_Titles" localSheetId="15">'5.20 Bogen Recurve'!$1:$1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20" l="1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N4" i="20"/>
  <c r="N3" i="20"/>
  <c r="N2" i="20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N2" i="19"/>
  <c r="R4" i="17" l="1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3" i="17"/>
  <c r="O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3" i="17"/>
  <c r="I33" i="17"/>
  <c r="L2" i="12"/>
  <c r="F3" i="17"/>
  <c r="J3" i="14" l="1"/>
  <c r="N15" i="9"/>
  <c r="N16" i="9"/>
  <c r="N17" i="9"/>
  <c r="N2" i="9"/>
  <c r="N3" i="9"/>
  <c r="N4" i="9"/>
  <c r="N5" i="9"/>
  <c r="N6" i="9"/>
  <c r="N7" i="9"/>
  <c r="N8" i="9"/>
  <c r="N9" i="9"/>
  <c r="N10" i="9"/>
  <c r="N11" i="9"/>
  <c r="N12" i="9"/>
  <c r="N13" i="9"/>
  <c r="N14" i="9"/>
  <c r="F26" i="17"/>
  <c r="F27" i="17"/>
  <c r="F28" i="17"/>
  <c r="F29" i="17"/>
  <c r="F31" i="17"/>
  <c r="F32" i="17"/>
  <c r="F34" i="17"/>
  <c r="F35" i="17"/>
  <c r="F36" i="17"/>
  <c r="F37" i="17"/>
  <c r="F38" i="17"/>
  <c r="F39" i="17"/>
  <c r="F40" i="17"/>
  <c r="F41" i="17"/>
  <c r="F42" i="17"/>
  <c r="F43" i="17"/>
  <c r="F44" i="17"/>
  <c r="F25" i="17"/>
  <c r="L25" i="17"/>
  <c r="J20" i="18" l="1"/>
  <c r="J19" i="18"/>
  <c r="J18" i="18"/>
  <c r="J17" i="18"/>
  <c r="J16" i="18"/>
  <c r="J15" i="18"/>
  <c r="J14" i="18"/>
  <c r="J13" i="18"/>
  <c r="J12" i="18"/>
  <c r="J11" i="18"/>
  <c r="J10" i="18"/>
  <c r="J9" i="18"/>
  <c r="J8" i="18"/>
  <c r="F30" i="17" s="1"/>
  <c r="J7" i="18"/>
  <c r="J6" i="18"/>
  <c r="J5" i="18"/>
  <c r="J4" i="18"/>
  <c r="J3" i="18"/>
  <c r="J2" i="18"/>
  <c r="F33" i="17" s="1"/>
  <c r="L17" i="12" l="1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16" i="12"/>
  <c r="N4" i="16" l="1"/>
  <c r="L48" i="12"/>
  <c r="L36" i="12"/>
  <c r="L40" i="12"/>
  <c r="L39" i="12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3" i="17"/>
  <c r="I4" i="17"/>
  <c r="I5" i="17"/>
  <c r="I6" i="17"/>
  <c r="I7" i="17"/>
  <c r="I9" i="17"/>
  <c r="I10" i="17"/>
  <c r="I12" i="17"/>
  <c r="I13" i="17"/>
  <c r="I14" i="17"/>
  <c r="I16" i="17"/>
  <c r="I17" i="17"/>
  <c r="I18" i="17"/>
  <c r="I19" i="17"/>
  <c r="I20" i="17"/>
  <c r="I22" i="17"/>
  <c r="I3" i="17"/>
  <c r="F4" i="17"/>
  <c r="F5" i="17"/>
  <c r="F6" i="17"/>
  <c r="F7" i="17"/>
  <c r="F9" i="17"/>
  <c r="F10" i="17"/>
  <c r="F11" i="17"/>
  <c r="F12" i="17"/>
  <c r="F13" i="17"/>
  <c r="F14" i="17"/>
  <c r="F16" i="17"/>
  <c r="F17" i="17"/>
  <c r="F18" i="17"/>
  <c r="F19" i="17"/>
  <c r="F20" i="17"/>
  <c r="F22" i="17"/>
  <c r="C39" i="17"/>
  <c r="C44" i="17"/>
  <c r="I26" i="17"/>
  <c r="I27" i="17"/>
  <c r="I28" i="17"/>
  <c r="I29" i="17"/>
  <c r="I35" i="17"/>
  <c r="I38" i="17"/>
  <c r="I39" i="17"/>
  <c r="I40" i="17"/>
  <c r="I41" i="17"/>
  <c r="L26" i="17"/>
  <c r="L27" i="17"/>
  <c r="L28" i="17"/>
  <c r="L29" i="17"/>
  <c r="L31" i="17"/>
  <c r="L32" i="17"/>
  <c r="L34" i="17"/>
  <c r="L35" i="17"/>
  <c r="L36" i="17"/>
  <c r="L38" i="17"/>
  <c r="L39" i="17"/>
  <c r="L40" i="17"/>
  <c r="L41" i="17"/>
  <c r="L42" i="17"/>
  <c r="L44" i="17"/>
  <c r="C4" i="17"/>
  <c r="C5" i="17"/>
  <c r="C6" i="17"/>
  <c r="C7" i="17"/>
  <c r="C9" i="17"/>
  <c r="C10" i="17"/>
  <c r="C12" i="17"/>
  <c r="C13" i="17"/>
  <c r="C14" i="17"/>
  <c r="C16" i="17"/>
  <c r="C17" i="17"/>
  <c r="C18" i="17"/>
  <c r="C19" i="17"/>
  <c r="C20" i="17"/>
  <c r="C22" i="17"/>
  <c r="J2" i="14"/>
  <c r="J11" i="14"/>
  <c r="J5" i="14"/>
  <c r="J6" i="14"/>
  <c r="L8" i="12"/>
  <c r="L7" i="12"/>
  <c r="L38" i="12"/>
  <c r="L37" i="12"/>
  <c r="L6" i="12"/>
  <c r="L32" i="12"/>
  <c r="L31" i="12"/>
  <c r="L35" i="12"/>
  <c r="L5" i="12"/>
  <c r="L34" i="12"/>
  <c r="L4" i="12"/>
  <c r="L33" i="12"/>
  <c r="L15" i="12"/>
  <c r="L14" i="12"/>
  <c r="C11" i="17" s="1"/>
  <c r="L46" i="12"/>
  <c r="L47" i="12"/>
  <c r="L42" i="12"/>
  <c r="L41" i="12"/>
  <c r="L44" i="12"/>
  <c r="L43" i="12"/>
  <c r="L12" i="12"/>
  <c r="L3" i="12"/>
  <c r="C3" i="17" s="1"/>
  <c r="L11" i="12"/>
  <c r="L10" i="12"/>
  <c r="L13" i="12"/>
  <c r="L9" i="12"/>
  <c r="L45" i="12"/>
  <c r="C21" i="17" l="1"/>
  <c r="C8" i="17"/>
  <c r="C15" i="17"/>
  <c r="E2" i="3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4" i="14"/>
  <c r="L33" i="17" s="1"/>
  <c r="J10" i="14"/>
  <c r="J13" i="14"/>
  <c r="J9" i="14"/>
  <c r="J8" i="14"/>
  <c r="L37" i="17" s="1"/>
  <c r="J7" i="14"/>
  <c r="L30" i="17" s="1"/>
  <c r="J12" i="14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I36" i="17" s="1"/>
  <c r="N10" i="16"/>
  <c r="I25" i="17" s="1"/>
  <c r="N5" i="16"/>
  <c r="I32" i="17" s="1"/>
  <c r="N8" i="16"/>
  <c r="I44" i="17" s="1"/>
  <c r="N9" i="16"/>
  <c r="N6" i="16"/>
  <c r="I42" i="17" s="1"/>
  <c r="N2" i="16"/>
  <c r="I34" i="17" s="1"/>
  <c r="N7" i="16"/>
  <c r="N3" i="1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7" i="6"/>
  <c r="N6" i="6"/>
  <c r="N3" i="6"/>
  <c r="N5" i="6"/>
  <c r="N8" i="6"/>
  <c r="N9" i="6"/>
  <c r="N4" i="6"/>
  <c r="N2" i="6"/>
  <c r="L43" i="13"/>
  <c r="L42" i="13"/>
  <c r="L41" i="13"/>
  <c r="L36" i="13"/>
  <c r="L32" i="13"/>
  <c r="L17" i="13"/>
  <c r="L31" i="13"/>
  <c r="L24" i="13"/>
  <c r="L16" i="13"/>
  <c r="L21" i="13"/>
  <c r="L20" i="13"/>
  <c r="L23" i="13"/>
  <c r="L35" i="13"/>
  <c r="L11" i="13"/>
  <c r="L19" i="13"/>
  <c r="L7" i="13"/>
  <c r="L34" i="13"/>
  <c r="L18" i="13"/>
  <c r="L30" i="13"/>
  <c r="L3" i="13"/>
  <c r="L29" i="13"/>
  <c r="L6" i="13"/>
  <c r="L22" i="13"/>
  <c r="L33" i="13"/>
  <c r="L10" i="13"/>
  <c r="C42" i="17" s="1"/>
  <c r="L5" i="13"/>
  <c r="C41" i="17" s="1"/>
  <c r="L9" i="13"/>
  <c r="C40" i="17" s="1"/>
  <c r="L8" i="13"/>
  <c r="L4" i="13"/>
  <c r="C38" i="17" s="1"/>
  <c r="L2" i="13"/>
  <c r="L28" i="13"/>
  <c r="C36" i="17" s="1"/>
  <c r="L27" i="13"/>
  <c r="C35" i="17" s="1"/>
  <c r="L40" i="13"/>
  <c r="C34" i="17" s="1"/>
  <c r="L39" i="13"/>
  <c r="L26" i="13"/>
  <c r="C32" i="17" s="1"/>
  <c r="L38" i="13"/>
  <c r="C31" i="17" s="1"/>
  <c r="L15" i="13"/>
  <c r="L14" i="13"/>
  <c r="C29" i="17" s="1"/>
  <c r="L37" i="13"/>
  <c r="C28" i="17" s="1"/>
  <c r="L13" i="13"/>
  <c r="C27" i="17" s="1"/>
  <c r="L25" i="13"/>
  <c r="C26" i="17" s="1"/>
  <c r="L12" i="13"/>
  <c r="C25" i="17" s="1"/>
  <c r="N33" i="11"/>
  <c r="N32" i="11"/>
  <c r="N31" i="11"/>
  <c r="N30" i="11"/>
  <c r="N29" i="11"/>
  <c r="N28" i="11"/>
  <c r="N14" i="11"/>
  <c r="N13" i="11"/>
  <c r="N27" i="11"/>
  <c r="N6" i="11"/>
  <c r="N26" i="11"/>
  <c r="N12" i="11"/>
  <c r="N5" i="11"/>
  <c r="N8" i="11"/>
  <c r="N11" i="11"/>
  <c r="N25" i="11"/>
  <c r="N7" i="11"/>
  <c r="N24" i="11"/>
  <c r="N20" i="11"/>
  <c r="N19" i="11"/>
  <c r="N18" i="11"/>
  <c r="I11" i="17" s="1"/>
  <c r="N17" i="11"/>
  <c r="N23" i="11"/>
  <c r="N22" i="11"/>
  <c r="N4" i="11"/>
  <c r="N2" i="11"/>
  <c r="N16" i="11"/>
  <c r="N21" i="11"/>
  <c r="N3" i="11"/>
  <c r="N15" i="11"/>
  <c r="N10" i="11"/>
  <c r="N9" i="11"/>
  <c r="N29" i="5"/>
  <c r="N25" i="5"/>
  <c r="N22" i="5"/>
  <c r="N19" i="5"/>
  <c r="N26" i="5"/>
  <c r="N23" i="5"/>
  <c r="N21" i="5"/>
  <c r="N20" i="5"/>
  <c r="N24" i="5"/>
  <c r="N28" i="5"/>
  <c r="N27" i="5"/>
  <c r="N33" i="5"/>
  <c r="N30" i="5"/>
  <c r="N31" i="5"/>
  <c r="N32" i="5"/>
  <c r="N14" i="5"/>
  <c r="N12" i="5"/>
  <c r="N13" i="5"/>
  <c r="N17" i="5"/>
  <c r="N15" i="5"/>
  <c r="N18" i="5"/>
  <c r="N16" i="5"/>
  <c r="N4" i="5"/>
  <c r="N3" i="5"/>
  <c r="N5" i="5"/>
  <c r="N2" i="5"/>
  <c r="N10" i="5"/>
  <c r="N8" i="5"/>
  <c r="N9" i="5"/>
  <c r="N11" i="5"/>
  <c r="N7" i="5"/>
  <c r="N6" i="5"/>
  <c r="N51" i="4"/>
  <c r="N44" i="4"/>
  <c r="N49" i="4"/>
  <c r="N41" i="4"/>
  <c r="N50" i="4"/>
  <c r="N38" i="4"/>
  <c r="N37" i="4"/>
  <c r="N46" i="4"/>
  <c r="N45" i="4"/>
  <c r="N47" i="4"/>
  <c r="N43" i="4"/>
  <c r="N40" i="4"/>
  <c r="N39" i="4"/>
  <c r="N42" i="4"/>
  <c r="N48" i="4"/>
  <c r="N30" i="4"/>
  <c r="N29" i="4"/>
  <c r="N35" i="4"/>
  <c r="N13" i="4"/>
  <c r="N12" i="4"/>
  <c r="N21" i="4"/>
  <c r="N18" i="4"/>
  <c r="N8" i="4"/>
  <c r="N17" i="4"/>
  <c r="N20" i="4"/>
  <c r="N33" i="4"/>
  <c r="N31" i="4"/>
  <c r="N36" i="4"/>
  <c r="N32" i="4"/>
  <c r="N26" i="4"/>
  <c r="N24" i="4"/>
  <c r="N9" i="4"/>
  <c r="N22" i="4"/>
  <c r="N7" i="4"/>
  <c r="N3" i="4"/>
  <c r="N34" i="4"/>
  <c r="N2" i="4"/>
  <c r="N14" i="4"/>
  <c r="N28" i="4"/>
  <c r="N5" i="4"/>
  <c r="N27" i="4"/>
  <c r="N4" i="4"/>
  <c r="N25" i="4"/>
  <c r="N23" i="4"/>
  <c r="N19" i="4"/>
  <c r="N10" i="4"/>
  <c r="N11" i="4"/>
  <c r="N6" i="4"/>
  <c r="N16" i="4"/>
  <c r="N15" i="4"/>
  <c r="O33" i="20" l="1"/>
  <c r="O31" i="20"/>
  <c r="O29" i="20"/>
  <c r="O27" i="20"/>
  <c r="O25" i="20"/>
  <c r="O23" i="20"/>
  <c r="O21" i="20"/>
  <c r="O19" i="20"/>
  <c r="O17" i="20"/>
  <c r="O15" i="20"/>
  <c r="O13" i="20"/>
  <c r="O11" i="20"/>
  <c r="O9" i="20"/>
  <c r="O7" i="20"/>
  <c r="O5" i="20"/>
  <c r="O3" i="20"/>
  <c r="O32" i="20"/>
  <c r="O28" i="20"/>
  <c r="O26" i="20"/>
  <c r="O24" i="20"/>
  <c r="O22" i="20"/>
  <c r="O20" i="20"/>
  <c r="O18" i="20"/>
  <c r="O16" i="20"/>
  <c r="O14" i="20"/>
  <c r="O10" i="20"/>
  <c r="O8" i="20"/>
  <c r="O4" i="20"/>
  <c r="O30" i="20"/>
  <c r="O12" i="20"/>
  <c r="O6" i="20"/>
  <c r="O2" i="20"/>
  <c r="O51" i="19"/>
  <c r="O49" i="19"/>
  <c r="O47" i="19"/>
  <c r="O45" i="19"/>
  <c r="O43" i="19"/>
  <c r="O41" i="19"/>
  <c r="O39" i="19"/>
  <c r="O37" i="19"/>
  <c r="O35" i="19"/>
  <c r="O33" i="19"/>
  <c r="O31" i="19"/>
  <c r="O29" i="19"/>
  <c r="O27" i="19"/>
  <c r="O25" i="19"/>
  <c r="O23" i="19"/>
  <c r="O21" i="19"/>
  <c r="O19" i="19"/>
  <c r="O17" i="19"/>
  <c r="O15" i="19"/>
  <c r="O13" i="19"/>
  <c r="O11" i="19"/>
  <c r="O9" i="19"/>
  <c r="O7" i="19"/>
  <c r="O5" i="19"/>
  <c r="O3" i="19"/>
  <c r="O50" i="19"/>
  <c r="O48" i="19"/>
  <c r="O46" i="19"/>
  <c r="O44" i="19"/>
  <c r="O42" i="19"/>
  <c r="O40" i="19"/>
  <c r="O38" i="19"/>
  <c r="O36" i="19"/>
  <c r="O34" i="19"/>
  <c r="O32" i="19"/>
  <c r="O30" i="19"/>
  <c r="O28" i="19"/>
  <c r="O26" i="19"/>
  <c r="O24" i="19"/>
  <c r="O22" i="19"/>
  <c r="O20" i="19"/>
  <c r="O18" i="19"/>
  <c r="O16" i="19"/>
  <c r="O14" i="19"/>
  <c r="O12" i="19"/>
  <c r="O10" i="19"/>
  <c r="O8" i="19"/>
  <c r="O6" i="19"/>
  <c r="O4" i="19"/>
  <c r="O2" i="19"/>
  <c r="G2" i="3"/>
  <c r="L43" i="17"/>
  <c r="C33" i="17"/>
  <c r="K20" i="18"/>
  <c r="I15" i="17"/>
  <c r="I31" i="17"/>
  <c r="I43" i="17"/>
  <c r="I37" i="17"/>
  <c r="I21" i="17"/>
  <c r="I8" i="17"/>
  <c r="F8" i="17"/>
  <c r="F15" i="17"/>
  <c r="F21" i="17"/>
  <c r="C43" i="17"/>
  <c r="C37" i="17"/>
  <c r="C30" i="17"/>
  <c r="I30" i="17"/>
  <c r="G7" i="3"/>
  <c r="G6" i="3"/>
  <c r="F7" i="3"/>
  <c r="G5" i="3"/>
  <c r="F6" i="3"/>
  <c r="O24" i="6"/>
  <c r="F5" i="3"/>
  <c r="O30" i="6"/>
  <c r="O25" i="6"/>
  <c r="O28" i="6"/>
  <c r="O38" i="6"/>
  <c r="O49" i="6"/>
  <c r="O23" i="6"/>
  <c r="G4" i="3"/>
  <c r="O26" i="6"/>
  <c r="O36" i="6"/>
  <c r="O27" i="6"/>
  <c r="O29" i="6"/>
  <c r="O31" i="6"/>
  <c r="O34" i="6"/>
  <c r="O43" i="6"/>
  <c r="O32" i="6"/>
  <c r="O41" i="6"/>
  <c r="O33" i="6"/>
  <c r="O35" i="6"/>
  <c r="O37" i="6"/>
  <c r="O39" i="6"/>
  <c r="O44" i="6"/>
  <c r="O47" i="6"/>
  <c r="O40" i="6"/>
  <c r="O51" i="6"/>
  <c r="O45" i="6"/>
  <c r="K45" i="7"/>
  <c r="O42" i="6"/>
  <c r="O46" i="6"/>
  <c r="O48" i="6"/>
  <c r="O50" i="6"/>
  <c r="O27" i="16"/>
  <c r="O35" i="16"/>
  <c r="K22" i="14"/>
  <c r="O49" i="16"/>
  <c r="O23" i="16"/>
  <c r="O25" i="16"/>
  <c r="O33" i="16"/>
  <c r="O41" i="16"/>
  <c r="O47" i="16"/>
  <c r="K36" i="14"/>
  <c r="K31" i="7"/>
  <c r="K49" i="7"/>
  <c r="O31" i="16"/>
  <c r="O39" i="16"/>
  <c r="O45" i="16"/>
  <c r="K34" i="14"/>
  <c r="K40" i="14"/>
  <c r="O24" i="16"/>
  <c r="O29" i="16"/>
  <c r="O37" i="16"/>
  <c r="K18" i="14"/>
  <c r="K28" i="14"/>
  <c r="O43" i="16"/>
  <c r="O51" i="16"/>
  <c r="K20" i="14"/>
  <c r="K26" i="14"/>
  <c r="K32" i="14"/>
  <c r="K24" i="14"/>
  <c r="K48" i="14"/>
  <c r="K42" i="14"/>
  <c r="K30" i="14"/>
  <c r="K38" i="14"/>
  <c r="K46" i="14"/>
  <c r="K25" i="7"/>
  <c r="K44" i="14"/>
  <c r="K23" i="7"/>
  <c r="K29" i="7"/>
  <c r="K21" i="7"/>
  <c r="K27" i="7"/>
  <c r="O26" i="16"/>
  <c r="O28" i="16"/>
  <c r="O30" i="16"/>
  <c r="O32" i="16"/>
  <c r="O34" i="16"/>
  <c r="O36" i="16"/>
  <c r="O38" i="16"/>
  <c r="O40" i="16"/>
  <c r="O42" i="16"/>
  <c r="O44" i="16"/>
  <c r="O46" i="16"/>
  <c r="O48" i="16"/>
  <c r="O50" i="16"/>
  <c r="K17" i="14"/>
  <c r="K19" i="14"/>
  <c r="K21" i="14"/>
  <c r="K23" i="14"/>
  <c r="K25" i="14"/>
  <c r="K27" i="14"/>
  <c r="K29" i="14"/>
  <c r="K31" i="14"/>
  <c r="K33" i="14"/>
  <c r="K35" i="14"/>
  <c r="K37" i="14"/>
  <c r="K39" i="14"/>
  <c r="K41" i="14"/>
  <c r="K43" i="14"/>
  <c r="K45" i="14"/>
  <c r="K47" i="14"/>
  <c r="K22" i="7"/>
  <c r="K24" i="7"/>
  <c r="K26" i="7"/>
  <c r="K28" i="7"/>
  <c r="K30" i="7"/>
  <c r="K32" i="7"/>
  <c r="K33" i="7"/>
  <c r="K35" i="7"/>
  <c r="K37" i="7"/>
  <c r="K39" i="7"/>
  <c r="K41" i="7"/>
  <c r="K43" i="7"/>
  <c r="K51" i="7"/>
  <c r="K34" i="7"/>
  <c r="K36" i="7"/>
  <c r="K38" i="7"/>
  <c r="K40" i="7"/>
  <c r="K42" i="7"/>
  <c r="K47" i="7"/>
  <c r="F3" i="3"/>
  <c r="G3" i="3"/>
  <c r="O18" i="6" s="1"/>
  <c r="K44" i="7"/>
  <c r="K46" i="7"/>
  <c r="K48" i="7"/>
  <c r="K50" i="7"/>
  <c r="F2" i="3"/>
  <c r="F4" i="3"/>
  <c r="O2" i="4" l="1"/>
  <c r="O2" i="9"/>
  <c r="M2" i="12"/>
  <c r="K3" i="14"/>
  <c r="K12" i="18"/>
  <c r="K4" i="18"/>
  <c r="K5" i="18"/>
  <c r="K13" i="18"/>
  <c r="K16" i="18"/>
  <c r="K10" i="18"/>
  <c r="K8" i="18"/>
  <c r="K18" i="18"/>
  <c r="K7" i="18"/>
  <c r="K15" i="18"/>
  <c r="K2" i="18"/>
  <c r="K14" i="18"/>
  <c r="K9" i="18"/>
  <c r="K17" i="18"/>
  <c r="K6" i="18"/>
  <c r="K3" i="18"/>
  <c r="K11" i="18"/>
  <c r="K19" i="18"/>
  <c r="K16" i="14"/>
  <c r="K15" i="14"/>
  <c r="O33" i="11"/>
  <c r="O31" i="11"/>
  <c r="O32" i="11"/>
  <c r="O30" i="11"/>
  <c r="O29" i="11"/>
  <c r="O28" i="11"/>
  <c r="M41" i="13"/>
  <c r="M43" i="13"/>
  <c r="M42" i="13"/>
  <c r="M36" i="12"/>
  <c r="M37" i="12"/>
  <c r="M6" i="12"/>
  <c r="M35" i="12"/>
  <c r="M34" i="12"/>
  <c r="M33" i="12"/>
  <c r="M32" i="12"/>
  <c r="M31" i="12"/>
  <c r="M28" i="12"/>
  <c r="M27" i="12"/>
  <c r="M26" i="12"/>
  <c r="M4" i="12"/>
  <c r="M5" i="12"/>
  <c r="M3" i="12"/>
  <c r="M19" i="12"/>
  <c r="M30" i="12"/>
  <c r="M22" i="12"/>
  <c r="M29" i="12"/>
  <c r="M13" i="12"/>
  <c r="M12" i="12"/>
  <c r="M15" i="12"/>
  <c r="M18" i="12"/>
  <c r="M25" i="12"/>
  <c r="M9" i="12"/>
  <c r="M24" i="12"/>
  <c r="M8" i="12"/>
  <c r="M11" i="12"/>
  <c r="M14" i="12"/>
  <c r="M21" i="12"/>
  <c r="M20" i="12"/>
  <c r="M23" i="12"/>
  <c r="M7" i="12"/>
  <c r="M10" i="12"/>
  <c r="M17" i="12"/>
  <c r="M16" i="12"/>
  <c r="M48" i="12"/>
  <c r="O4" i="16"/>
  <c r="O7" i="5"/>
  <c r="O25" i="5"/>
  <c r="O29" i="5"/>
  <c r="O22" i="5"/>
  <c r="O19" i="5"/>
  <c r="O14" i="11"/>
  <c r="O13" i="11"/>
  <c r="O27" i="11"/>
  <c r="O6" i="11"/>
  <c r="M40" i="12"/>
  <c r="M39" i="12"/>
  <c r="M36" i="13"/>
  <c r="M32" i="13"/>
  <c r="M17" i="13"/>
  <c r="M31" i="13"/>
  <c r="M24" i="13"/>
  <c r="M16" i="13"/>
  <c r="M21" i="13"/>
  <c r="M20" i="13"/>
  <c r="M23" i="13"/>
  <c r="M35" i="13"/>
  <c r="M11" i="13"/>
  <c r="M19" i="13"/>
  <c r="M7" i="13"/>
  <c r="M34" i="13"/>
  <c r="M18" i="13"/>
  <c r="M30" i="13"/>
  <c r="M3" i="13"/>
  <c r="M29" i="13"/>
  <c r="M6" i="13"/>
  <c r="M22" i="13"/>
  <c r="O21" i="6"/>
  <c r="O22" i="6"/>
  <c r="O19" i="6"/>
  <c r="O20" i="6"/>
  <c r="O22" i="16"/>
  <c r="O20" i="16"/>
  <c r="O18" i="16"/>
  <c r="O21" i="16"/>
  <c r="O19" i="16"/>
  <c r="K5" i="14"/>
  <c r="K2" i="14"/>
  <c r="K6" i="14"/>
  <c r="K11" i="14"/>
  <c r="K2" i="7"/>
  <c r="K3" i="7"/>
  <c r="K4" i="7"/>
  <c r="K20" i="7"/>
  <c r="K15" i="7"/>
  <c r="K18" i="7"/>
  <c r="K19" i="7"/>
  <c r="K5" i="7"/>
  <c r="O20" i="5"/>
  <c r="O31" i="5"/>
  <c r="O14" i="5"/>
  <c r="O26" i="5"/>
  <c r="O23" i="5"/>
  <c r="O28" i="5"/>
  <c r="O30" i="5"/>
  <c r="O27" i="5"/>
  <c r="O24" i="5"/>
  <c r="O21" i="5"/>
  <c r="O33" i="5"/>
  <c r="O12" i="5"/>
  <c r="O32" i="5"/>
  <c r="O12" i="11"/>
  <c r="O18" i="11"/>
  <c r="O11" i="11"/>
  <c r="O5" i="11"/>
  <c r="O26" i="11"/>
  <c r="O25" i="11"/>
  <c r="O24" i="11"/>
  <c r="O8" i="11"/>
  <c r="O20" i="11"/>
  <c r="O7" i="11"/>
  <c r="O19" i="11"/>
  <c r="M38" i="12"/>
  <c r="K14" i="7"/>
  <c r="K16" i="7"/>
  <c r="K10" i="7"/>
  <c r="K11" i="7"/>
  <c r="K6" i="7"/>
  <c r="K12" i="7"/>
  <c r="K17" i="7"/>
  <c r="K7" i="7"/>
  <c r="K13" i="7"/>
  <c r="K8" i="7"/>
  <c r="K9" i="7"/>
  <c r="M44" i="12"/>
  <c r="M41" i="12"/>
  <c r="M47" i="12"/>
  <c r="M42" i="12"/>
  <c r="M45" i="12"/>
  <c r="M43" i="12"/>
  <c r="M46" i="12"/>
  <c r="O51" i="4"/>
  <c r="O49" i="4"/>
  <c r="O50" i="4"/>
  <c r="O37" i="4"/>
  <c r="O45" i="4"/>
  <c r="O43" i="4"/>
  <c r="O39" i="4"/>
  <c r="O48" i="4"/>
  <c r="O29" i="4"/>
  <c r="O13" i="4"/>
  <c r="O21" i="4"/>
  <c r="O8" i="4"/>
  <c r="O20" i="4"/>
  <c r="O31" i="4"/>
  <c r="O32" i="4"/>
  <c r="O24" i="4"/>
  <c r="O22" i="4"/>
  <c r="O3" i="4"/>
  <c r="O28" i="4"/>
  <c r="O27" i="4"/>
  <c r="O25" i="4"/>
  <c r="O19" i="4"/>
  <c r="O11" i="4"/>
  <c r="O16" i="4"/>
  <c r="K10" i="14"/>
  <c r="K12" i="14"/>
  <c r="O12" i="16"/>
  <c r="O5" i="16"/>
  <c r="O2" i="16"/>
  <c r="O16" i="6"/>
  <c r="O12" i="6"/>
  <c r="O10" i="6"/>
  <c r="O5" i="6"/>
  <c r="O2" i="6"/>
  <c r="M33" i="13"/>
  <c r="M8" i="13"/>
  <c r="M27" i="13"/>
  <c r="M38" i="13"/>
  <c r="M13" i="13"/>
  <c r="O23" i="11"/>
  <c r="O16" i="11"/>
  <c r="O15" i="11"/>
  <c r="O4" i="5"/>
  <c r="O11" i="5"/>
  <c r="O38" i="4"/>
  <c r="O47" i="4"/>
  <c r="O40" i="4"/>
  <c r="O30" i="4"/>
  <c r="O12" i="4"/>
  <c r="O17" i="4"/>
  <c r="O36" i="4"/>
  <c r="O9" i="4"/>
  <c r="O14" i="4"/>
  <c r="O4" i="4"/>
  <c r="O23" i="4"/>
  <c r="O6" i="4"/>
  <c r="M4" i="13"/>
  <c r="M15" i="13"/>
  <c r="O17" i="11"/>
  <c r="K8" i="14"/>
  <c r="O16" i="16"/>
  <c r="O14" i="16"/>
  <c r="O9" i="16"/>
  <c r="O3" i="16"/>
  <c r="O14" i="6"/>
  <c r="O6" i="6"/>
  <c r="O9" i="6"/>
  <c r="M5" i="13"/>
  <c r="M2" i="13"/>
  <c r="M39" i="13"/>
  <c r="M14" i="13"/>
  <c r="M12" i="13"/>
  <c r="O4" i="11"/>
  <c r="O3" i="11"/>
  <c r="O9" i="11"/>
  <c r="O17" i="5"/>
  <c r="O18" i="5"/>
  <c r="O5" i="5"/>
  <c r="O8" i="5"/>
  <c r="O6" i="5"/>
  <c r="O41" i="4"/>
  <c r="O46" i="4"/>
  <c r="O42" i="4"/>
  <c r="O35" i="4"/>
  <c r="O18" i="4"/>
  <c r="O33" i="4"/>
  <c r="O26" i="4"/>
  <c r="O7" i="4"/>
  <c r="O34" i="4"/>
  <c r="O5" i="4"/>
  <c r="O10" i="4"/>
  <c r="O15" i="4"/>
  <c r="M28" i="13"/>
  <c r="M26" i="13"/>
  <c r="M25" i="13"/>
  <c r="O22" i="11"/>
  <c r="O21" i="11"/>
  <c r="O44" i="4"/>
  <c r="K14" i="14"/>
  <c r="K4" i="14"/>
  <c r="K13" i="14"/>
  <c r="K9" i="14"/>
  <c r="K7" i="14"/>
  <c r="O17" i="16"/>
  <c r="O15" i="16"/>
  <c r="O13" i="16"/>
  <c r="O11" i="16"/>
  <c r="O10" i="16"/>
  <c r="O8" i="16"/>
  <c r="O6" i="16"/>
  <c r="O7" i="16"/>
  <c r="O17" i="6"/>
  <c r="O15" i="6"/>
  <c r="O13" i="6"/>
  <c r="O11" i="6"/>
  <c r="O7" i="6"/>
  <c r="O3" i="6"/>
  <c r="O8" i="6"/>
  <c r="O4" i="6"/>
  <c r="M10" i="13"/>
  <c r="M9" i="13"/>
  <c r="M40" i="13"/>
  <c r="M37" i="13"/>
  <c r="O2" i="11"/>
  <c r="O10" i="11"/>
  <c r="O16" i="5"/>
  <c r="O9" i="5"/>
  <c r="O15" i="5"/>
  <c r="O10" i="5"/>
  <c r="O13" i="5"/>
  <c r="O3" i="5"/>
  <c r="O2" i="5"/>
</calcChain>
</file>

<file path=xl/sharedStrings.xml><?xml version="1.0" encoding="utf-8"?>
<sst xmlns="http://schemas.openxmlformats.org/spreadsheetml/2006/main" count="720" uniqueCount="201">
  <si>
    <t>Name</t>
  </si>
  <si>
    <t>Vorname</t>
  </si>
  <si>
    <t>Verband</t>
  </si>
  <si>
    <t>M j/n</t>
  </si>
  <si>
    <t>Gesamt</t>
  </si>
  <si>
    <t>HS</t>
  </si>
  <si>
    <t>Weber</t>
  </si>
  <si>
    <t>RH</t>
  </si>
  <si>
    <t>WF</t>
  </si>
  <si>
    <t>Franziska</t>
  </si>
  <si>
    <t>Niklas</t>
  </si>
  <si>
    <t>SA</t>
  </si>
  <si>
    <t>Mannschaft</t>
  </si>
  <si>
    <t>Jugend</t>
  </si>
  <si>
    <t>Junioren</t>
  </si>
  <si>
    <t>LV</t>
  </si>
  <si>
    <t>BD</t>
  </si>
  <si>
    <t>BY</t>
  </si>
  <si>
    <t>MV</t>
  </si>
  <si>
    <t xml:space="preserve">ST </t>
  </si>
  <si>
    <t>SC</t>
  </si>
  <si>
    <t>TH</t>
  </si>
  <si>
    <t>OP</t>
  </si>
  <si>
    <t>ND</t>
  </si>
  <si>
    <t>NS</t>
  </si>
  <si>
    <t>NW</t>
  </si>
  <si>
    <t>WT</t>
  </si>
  <si>
    <t>BR</t>
  </si>
  <si>
    <t>SB</t>
  </si>
  <si>
    <t>BL</t>
  </si>
  <si>
    <t>HH</t>
  </si>
  <si>
    <t>PF</t>
  </si>
  <si>
    <t>aK</t>
  </si>
  <si>
    <t>Klasse</t>
  </si>
  <si>
    <t>Schüler</t>
  </si>
  <si>
    <t>Jahr</t>
  </si>
  <si>
    <t>bis</t>
  </si>
  <si>
    <t>Jahrgangsklassen
von</t>
  </si>
  <si>
    <t>Jahrgang</t>
  </si>
  <si>
    <t>Geschlecht</t>
  </si>
  <si>
    <t>m</t>
  </si>
  <si>
    <t>w</t>
  </si>
  <si>
    <t>Fiedler</t>
  </si>
  <si>
    <t>Wolfgang</t>
  </si>
  <si>
    <t>Köhler</t>
  </si>
  <si>
    <t>Matthias</t>
  </si>
  <si>
    <t>Vogt</t>
  </si>
  <si>
    <t>Uta</t>
  </si>
  <si>
    <t>Schultheiss</t>
  </si>
  <si>
    <t>Antje</t>
  </si>
  <si>
    <t>Schroder</t>
  </si>
  <si>
    <t>Luca</t>
  </si>
  <si>
    <t>Schreiber</t>
  </si>
  <si>
    <t>Kuster</t>
  </si>
  <si>
    <t>Leon</t>
  </si>
  <si>
    <t>Fuhrmann</t>
  </si>
  <si>
    <t>Julia</t>
  </si>
  <si>
    <t>Abend</t>
  </si>
  <si>
    <t>Christian</t>
  </si>
  <si>
    <t>Werfel</t>
  </si>
  <si>
    <t>Brigitte</t>
  </si>
  <si>
    <t>Kuefer</t>
  </si>
  <si>
    <t>René</t>
  </si>
  <si>
    <t>Frueh</t>
  </si>
  <si>
    <t>Mario</t>
  </si>
  <si>
    <t>Egger</t>
  </si>
  <si>
    <t>Stephanie</t>
  </si>
  <si>
    <t>Muller</t>
  </si>
  <si>
    <t>Paul</t>
  </si>
  <si>
    <t>Rothstein</t>
  </si>
  <si>
    <t>Janina</t>
  </si>
  <si>
    <t>Heike</t>
  </si>
  <si>
    <t>Unger</t>
  </si>
  <si>
    <t>Felix</t>
  </si>
  <si>
    <t>Kastner</t>
  </si>
  <si>
    <t>Leah</t>
  </si>
  <si>
    <t>Schultz</t>
  </si>
  <si>
    <t>Katharina</t>
  </si>
  <si>
    <t>Holzman</t>
  </si>
  <si>
    <t>Schmidt</t>
  </si>
  <si>
    <t>Schweitzer</t>
  </si>
  <si>
    <t>Lemann</t>
  </si>
  <si>
    <t>Vogler</t>
  </si>
  <si>
    <t>Kohler</t>
  </si>
  <si>
    <t>Jan</t>
  </si>
  <si>
    <t>Swen</t>
  </si>
  <si>
    <t>Trommler</t>
  </si>
  <si>
    <t>Erik</t>
  </si>
  <si>
    <t>Friedmann</t>
  </si>
  <si>
    <t>Yvonne</t>
  </si>
  <si>
    <t>Ostermann</t>
  </si>
  <si>
    <t>Lang</t>
  </si>
  <si>
    <t>Patrick</t>
  </si>
  <si>
    <t>Schulze</t>
  </si>
  <si>
    <t>Torsten</t>
  </si>
  <si>
    <t>Brandt</t>
  </si>
  <si>
    <t>Urner</t>
  </si>
  <si>
    <t>Vanessa</t>
  </si>
  <si>
    <t>Schaefer</t>
  </si>
  <si>
    <t>Stefanie</t>
  </si>
  <si>
    <t>Baecker</t>
  </si>
  <si>
    <t>Max</t>
  </si>
  <si>
    <t>Stefan</t>
  </si>
  <si>
    <t>Richter</t>
  </si>
  <si>
    <t>Annett</t>
  </si>
  <si>
    <t>Huber</t>
  </si>
  <si>
    <t>Ralph</t>
  </si>
  <si>
    <t>Fassbinder</t>
  </si>
  <si>
    <t>Sophie</t>
  </si>
  <si>
    <t>Kaestner</t>
  </si>
  <si>
    <t>Lucas</t>
  </si>
  <si>
    <t>Fink</t>
  </si>
  <si>
    <t>Thorsten</t>
  </si>
  <si>
    <t>Schuhmacher</t>
  </si>
  <si>
    <t>Markus</t>
  </si>
  <si>
    <t>Krause</t>
  </si>
  <si>
    <t>Michael</t>
  </si>
  <si>
    <t>Schwartz</t>
  </si>
  <si>
    <t>Möller</t>
  </si>
  <si>
    <t>Dieter</t>
  </si>
  <si>
    <t>Müller</t>
  </si>
  <si>
    <t>Jens</t>
  </si>
  <si>
    <t>Moeller</t>
  </si>
  <si>
    <t>Monika</t>
  </si>
  <si>
    <t>Herman</t>
  </si>
  <si>
    <t>Zweig</t>
  </si>
  <si>
    <t>j</t>
  </si>
  <si>
    <t>n</t>
  </si>
  <si>
    <t>40m</t>
  </si>
  <si>
    <t>Präzision</t>
  </si>
  <si>
    <t>Duell</t>
  </si>
  <si>
    <t>8s</t>
  </si>
  <si>
    <t>6s</t>
  </si>
  <si>
    <t>1.10 Luftgewehr</t>
  </si>
  <si>
    <t xml:space="preserve">Schüler </t>
  </si>
  <si>
    <t>Jugend Junioren</t>
  </si>
  <si>
    <t>Kugel</t>
  </si>
  <si>
    <t>Bogen</t>
  </si>
  <si>
    <t>#</t>
  </si>
  <si>
    <t>1.20 LG 3x20</t>
  </si>
  <si>
    <t>1.40 KK 3x20</t>
  </si>
  <si>
    <t>2.10 LP</t>
  </si>
  <si>
    <t>2.30 SFP</t>
  </si>
  <si>
    <t>2.40 KK SpoPi</t>
  </si>
  <si>
    <t>5.20 Bogen Recurve</t>
  </si>
  <si>
    <t>1.</t>
  </si>
  <si>
    <t>2.</t>
  </si>
  <si>
    <t>3.</t>
  </si>
  <si>
    <t>4.</t>
  </si>
  <si>
    <t>5.</t>
  </si>
  <si>
    <t>Bitte für die Meldung keine Spalten hinzufügen oder entfernen!</t>
  </si>
  <si>
    <t>2.17 LPM</t>
  </si>
  <si>
    <t>Hinweise zur Meldedatei Verbandsrunde</t>
  </si>
  <si>
    <r>
      <t xml:space="preserve">Ausschließlich </t>
    </r>
    <r>
      <rPr>
        <b/>
        <sz val="11"/>
        <color theme="1"/>
        <rFont val="Calibri"/>
        <family val="2"/>
        <scheme val="minor"/>
      </rPr>
      <t>weiß</t>
    </r>
    <r>
      <rPr>
        <sz val="11"/>
        <color theme="1"/>
        <rFont val="Calibri"/>
        <family val="2"/>
        <scheme val="minor"/>
      </rPr>
      <t xml:space="preserve"> hinterlegte Felder sollen ausgefüllt werden. </t>
    </r>
    <r>
      <rPr>
        <b/>
        <sz val="11"/>
        <color theme="1"/>
        <rFont val="Calibri"/>
        <family val="2"/>
        <scheme val="minor"/>
      </rPr>
      <t>Graue</t>
    </r>
    <r>
      <rPr>
        <sz val="11"/>
        <color theme="1"/>
        <rFont val="Calibri"/>
        <family val="2"/>
        <scheme val="minor"/>
      </rPr>
      <t xml:space="preserve"> Felder, wie Gesamt und Klasse, errechnen sich automatisch. Für die Landesverbände bitte die korrekten Kürzel verwenden, in der Spalte Mannschaft sind nur die Zeichen</t>
    </r>
    <r>
      <rPr>
        <b/>
        <sz val="11"/>
        <color theme="1"/>
        <rFont val="Calibri"/>
        <family val="2"/>
        <scheme val="minor"/>
      </rPr>
      <t xml:space="preserve"> j und n </t>
    </r>
    <r>
      <rPr>
        <sz val="11"/>
        <color theme="1"/>
        <rFont val="Calibri"/>
        <family val="2"/>
        <scheme val="minor"/>
      </rPr>
      <t>erlaubt!</t>
    </r>
  </si>
  <si>
    <t>LV-Mix</t>
  </si>
  <si>
    <t>BD I</t>
  </si>
  <si>
    <t>BL I</t>
  </si>
  <si>
    <t>BR I</t>
  </si>
  <si>
    <t>BY I</t>
  </si>
  <si>
    <t>HH I</t>
  </si>
  <si>
    <t>HS I</t>
  </si>
  <si>
    <t>MV I</t>
  </si>
  <si>
    <t>ND I</t>
  </si>
  <si>
    <t>NS I</t>
  </si>
  <si>
    <t>NW I</t>
  </si>
  <si>
    <t>OP I</t>
  </si>
  <si>
    <t>PF I</t>
  </si>
  <si>
    <t>RH I</t>
  </si>
  <si>
    <t>SA I</t>
  </si>
  <si>
    <t>SB I</t>
  </si>
  <si>
    <t>SC I</t>
  </si>
  <si>
    <t>ST I</t>
  </si>
  <si>
    <t>TH I</t>
  </si>
  <si>
    <t>WF I</t>
  </si>
  <si>
    <t>WT I</t>
  </si>
  <si>
    <t>BD II</t>
  </si>
  <si>
    <t>BL II</t>
  </si>
  <si>
    <t>BR II</t>
  </si>
  <si>
    <t>BY II</t>
  </si>
  <si>
    <t>HH II</t>
  </si>
  <si>
    <t>HS II</t>
  </si>
  <si>
    <t>MV II</t>
  </si>
  <si>
    <t>ND II</t>
  </si>
  <si>
    <t>NS II</t>
  </si>
  <si>
    <t>NW II</t>
  </si>
  <si>
    <t>OP II</t>
  </si>
  <si>
    <t>PF II</t>
  </si>
  <si>
    <t>RH II</t>
  </si>
  <si>
    <t>SA II</t>
  </si>
  <si>
    <t>SB II</t>
  </si>
  <si>
    <t>SC II</t>
  </si>
  <si>
    <t>ST II</t>
  </si>
  <si>
    <t>TH II</t>
  </si>
  <si>
    <t>WF II</t>
  </si>
  <si>
    <t>WT II</t>
  </si>
  <si>
    <t>1.80 Team Mix LG</t>
  </si>
  <si>
    <t>2.20 Team Mix LP</t>
  </si>
  <si>
    <t>Bei Rückfragen oder Problemen bitte eine kurze Mail an: thurner@dsj-dsb.de</t>
  </si>
  <si>
    <t>Mannschaftergebnisse werden automatisch aus den Mannschaftsangaben der Einzelschütz*innen ermittelt, lediglich die Sortierung muss manuell vorgenommen werden, dabei ist auf die korrekte Auswahl von Landesverbandspalte und Ergebnisspalte zu achten.</t>
  </si>
  <si>
    <r>
      <t xml:space="preserve">Diese Meldedatei dient </t>
    </r>
    <r>
      <rPr>
        <b/>
        <sz val="11"/>
        <color theme="1"/>
        <rFont val="Calibri"/>
        <family val="2"/>
        <scheme val="minor"/>
      </rPr>
      <t>nur</t>
    </r>
    <r>
      <rPr>
        <sz val="11"/>
        <color theme="1"/>
        <rFont val="Calibri"/>
        <family val="2"/>
        <scheme val="minor"/>
      </rPr>
      <t xml:space="preserve"> der Meldung der Vor- und Rückkämpfe der RWS Jugendverbandsrunde 2023! </t>
    </r>
  </si>
  <si>
    <t>Phillip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</si>
</sst>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Franklin Gothic Book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Geneva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ill="1"/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 applyProtection="1">
      <alignment horizontal="center" vertical="center" wrapText="1"/>
      <protection locked="0"/>
    </xf>
    <xf numFmtId="1" fontId="0" fillId="2" borderId="0" xfId="0" applyNumberFormat="1" applyFill="1" applyAlignment="1">
      <alignment horizontal="center" vertical="center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1" fontId="1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indent="4"/>
    </xf>
    <xf numFmtId="0" fontId="0" fillId="0" borderId="1" xfId="0" applyBorder="1"/>
    <xf numFmtId="0" fontId="0" fillId="0" borderId="0" xfId="0" applyBorder="1"/>
    <xf numFmtId="0" fontId="8" fillId="2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top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9" fillId="0" borderId="0" xfId="1" applyFill="1"/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14" fillId="0" borderId="0" xfId="4" applyFont="1" applyBorder="1" applyAlignment="1">
      <alignment horizontal="left"/>
    </xf>
    <xf numFmtId="0" fontId="14" fillId="0" borderId="0" xfId="4" applyFont="1" applyBorder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1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0" fontId="14" fillId="0" borderId="0" xfId="4" applyNumberFormat="1" applyFont="1" applyFill="1" applyBorder="1" applyAlignment="1" applyProtection="1">
      <alignment horizontal="center"/>
      <protection locked="0"/>
    </xf>
    <xf numFmtId="49" fontId="14" fillId="0" borderId="0" xfId="4" applyNumberFormat="1" applyFont="1" applyFill="1" applyBorder="1" applyAlignment="1" applyProtection="1">
      <alignment horizontal="center"/>
      <protection locked="0"/>
    </xf>
    <xf numFmtId="0" fontId="11" fillId="0" borderId="0" xfId="4" applyFont="1" applyBorder="1" applyAlignment="1">
      <alignment horizontal="left"/>
    </xf>
    <xf numFmtId="0" fontId="11" fillId="0" borderId="0" xfId="4" applyFont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49" fontId="11" fillId="0" borderId="0" xfId="4" applyNumberFormat="1" applyFont="1" applyFill="1" applyBorder="1" applyAlignment="1">
      <alignment horizontal="left"/>
    </xf>
    <xf numFmtId="0" fontId="11" fillId="0" borderId="0" xfId="4" applyNumberFormat="1" applyFont="1" applyFill="1" applyBorder="1" applyAlignment="1">
      <alignment horizontal="center"/>
    </xf>
    <xf numFmtId="14" fontId="14" fillId="0" borderId="0" xfId="4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1" fontId="15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4" fillId="0" borderId="0" xfId="4" applyNumberFormat="1" applyFont="1" applyFill="1" applyBorder="1" applyAlignment="1" applyProtection="1">
      <protection locked="0"/>
    </xf>
    <xf numFmtId="0" fontId="11" fillId="0" borderId="0" xfId="4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6">
    <cellStyle name="Link" xfId="1" builtinId="8"/>
    <cellStyle name="Standard" xfId="0" builtinId="0"/>
    <cellStyle name="Standard 2" xfId="3" xr:uid="{00000000-0005-0000-0000-000002000000}"/>
    <cellStyle name="Standard 2 2" xfId="4" xr:uid="{00000000-0005-0000-0000-000003000000}"/>
    <cellStyle name="Standard 3" xfId="5" xr:uid="{00000000-0005-0000-0000-000004000000}"/>
    <cellStyle name="Standard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</xdr:rowOff>
    </xdr:from>
    <xdr:to>
      <xdr:col>2</xdr:col>
      <xdr:colOff>3467489</xdr:colOff>
      <xdr:row>13</xdr:row>
      <xdr:rowOff>81158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9525"/>
          <a:ext cx="4105664" cy="254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workbookViewId="0">
      <selection activeCell="C33" sqref="C33"/>
    </sheetView>
  </sheetViews>
  <sheetFormatPr baseColWidth="10" defaultColWidth="17.5546875" defaultRowHeight="14.4"/>
  <sheetData>
    <row r="1" spans="1:9" ht="28.8">
      <c r="A1" t="s">
        <v>12</v>
      </c>
      <c r="B1" t="s">
        <v>39</v>
      </c>
      <c r="C1" t="s">
        <v>15</v>
      </c>
      <c r="D1" t="s">
        <v>33</v>
      </c>
      <c r="E1" t="s">
        <v>35</v>
      </c>
      <c r="F1" s="1" t="s">
        <v>37</v>
      </c>
      <c r="G1" t="s">
        <v>36</v>
      </c>
      <c r="I1" t="s">
        <v>154</v>
      </c>
    </row>
    <row r="2" spans="1:9">
      <c r="A2" t="s">
        <v>126</v>
      </c>
      <c r="B2" t="s">
        <v>40</v>
      </c>
      <c r="C2" t="s">
        <v>16</v>
      </c>
      <c r="D2" t="s">
        <v>34</v>
      </c>
      <c r="E2">
        <f ca="1">YEAR(TODAY())</f>
        <v>2022</v>
      </c>
      <c r="F2">
        <f ca="1">E2</f>
        <v>2022</v>
      </c>
      <c r="G2">
        <f ca="1">E2-14</f>
        <v>2008</v>
      </c>
      <c r="H2" s="96" t="s">
        <v>136</v>
      </c>
      <c r="I2" t="s">
        <v>155</v>
      </c>
    </row>
    <row r="3" spans="1:9">
      <c r="A3" t="s">
        <v>127</v>
      </c>
      <c r="B3" t="s">
        <v>41</v>
      </c>
      <c r="C3" t="s">
        <v>29</v>
      </c>
      <c r="D3" t="s">
        <v>13</v>
      </c>
      <c r="F3">
        <f ca="1">E2-15</f>
        <v>2007</v>
      </c>
      <c r="G3">
        <f ca="1">E2-16</f>
        <v>2006</v>
      </c>
      <c r="H3" s="96"/>
      <c r="I3" t="s">
        <v>175</v>
      </c>
    </row>
    <row r="4" spans="1:9">
      <c r="A4" t="s">
        <v>32</v>
      </c>
      <c r="C4" t="s">
        <v>27</v>
      </c>
      <c r="D4" t="s">
        <v>14</v>
      </c>
      <c r="F4">
        <f ca="1">E2-17</f>
        <v>2005</v>
      </c>
      <c r="G4">
        <f ca="1">E2-19</f>
        <v>2003</v>
      </c>
      <c r="H4" s="96"/>
      <c r="I4" t="s">
        <v>156</v>
      </c>
    </row>
    <row r="5" spans="1:9">
      <c r="C5" t="s">
        <v>17</v>
      </c>
      <c r="D5" t="s">
        <v>134</v>
      </c>
      <c r="F5">
        <f ca="1">E2-13</f>
        <v>2009</v>
      </c>
      <c r="G5">
        <f ca="1">E2-14</f>
        <v>2008</v>
      </c>
      <c r="H5" s="96" t="s">
        <v>137</v>
      </c>
      <c r="I5" t="s">
        <v>176</v>
      </c>
    </row>
    <row r="6" spans="1:9">
      <c r="C6" t="s">
        <v>30</v>
      </c>
      <c r="D6" t="s">
        <v>135</v>
      </c>
      <c r="F6">
        <f ca="1">E2-15</f>
        <v>2007</v>
      </c>
      <c r="G6">
        <f ca="1">E2-17</f>
        <v>2005</v>
      </c>
      <c r="H6" s="96"/>
      <c r="I6" t="s">
        <v>157</v>
      </c>
    </row>
    <row r="7" spans="1:9">
      <c r="C7" t="s">
        <v>5</v>
      </c>
      <c r="F7">
        <f ca="1">E2-18</f>
        <v>2004</v>
      </c>
      <c r="G7">
        <f ca="1">E2-20</f>
        <v>2002</v>
      </c>
      <c r="H7" s="96"/>
      <c r="I7" t="s">
        <v>177</v>
      </c>
    </row>
    <row r="8" spans="1:9">
      <c r="C8" t="s">
        <v>18</v>
      </c>
      <c r="I8" t="s">
        <v>158</v>
      </c>
    </row>
    <row r="9" spans="1:9">
      <c r="C9" t="s">
        <v>23</v>
      </c>
      <c r="I9" t="s">
        <v>178</v>
      </c>
    </row>
    <row r="10" spans="1:9">
      <c r="C10" t="s">
        <v>24</v>
      </c>
      <c r="I10" t="s">
        <v>159</v>
      </c>
    </row>
    <row r="11" spans="1:9">
      <c r="C11" t="s">
        <v>25</v>
      </c>
      <c r="I11" t="s">
        <v>179</v>
      </c>
    </row>
    <row r="12" spans="1:9">
      <c r="C12" t="s">
        <v>22</v>
      </c>
      <c r="I12" t="s">
        <v>160</v>
      </c>
    </row>
    <row r="13" spans="1:9">
      <c r="C13" t="s">
        <v>31</v>
      </c>
      <c r="I13" t="s">
        <v>180</v>
      </c>
    </row>
    <row r="14" spans="1:9">
      <c r="C14" t="s">
        <v>7</v>
      </c>
      <c r="F14" s="25"/>
      <c r="I14" t="s">
        <v>161</v>
      </c>
    </row>
    <row r="15" spans="1:9">
      <c r="C15" t="s">
        <v>11</v>
      </c>
      <c r="I15" t="s">
        <v>181</v>
      </c>
    </row>
    <row r="16" spans="1:9">
      <c r="C16" t="s">
        <v>28</v>
      </c>
      <c r="I16" t="s">
        <v>162</v>
      </c>
    </row>
    <row r="17" spans="3:9">
      <c r="C17" t="s">
        <v>20</v>
      </c>
      <c r="I17" t="s">
        <v>182</v>
      </c>
    </row>
    <row r="18" spans="3:9">
      <c r="C18" t="s">
        <v>19</v>
      </c>
      <c r="I18" t="s">
        <v>163</v>
      </c>
    </row>
    <row r="19" spans="3:9">
      <c r="C19" t="s">
        <v>21</v>
      </c>
      <c r="I19" t="s">
        <v>183</v>
      </c>
    </row>
    <row r="20" spans="3:9">
      <c r="C20" t="s">
        <v>8</v>
      </c>
      <c r="I20" t="s">
        <v>164</v>
      </c>
    </row>
    <row r="21" spans="3:9">
      <c r="C21" t="s">
        <v>26</v>
      </c>
      <c r="I21" t="s">
        <v>184</v>
      </c>
    </row>
    <row r="22" spans="3:9">
      <c r="I22" t="s">
        <v>165</v>
      </c>
    </row>
    <row r="23" spans="3:9">
      <c r="I23" t="s">
        <v>185</v>
      </c>
    </row>
    <row r="24" spans="3:9">
      <c r="I24" t="s">
        <v>166</v>
      </c>
    </row>
    <row r="25" spans="3:9">
      <c r="I25" t="s">
        <v>186</v>
      </c>
    </row>
    <row r="26" spans="3:9">
      <c r="I26" t="s">
        <v>167</v>
      </c>
    </row>
    <row r="27" spans="3:9">
      <c r="I27" t="s">
        <v>187</v>
      </c>
    </row>
    <row r="28" spans="3:9">
      <c r="I28" t="s">
        <v>168</v>
      </c>
    </row>
    <row r="29" spans="3:9">
      <c r="I29" t="s">
        <v>188</v>
      </c>
    </row>
    <row r="30" spans="3:9">
      <c r="I30" t="s">
        <v>169</v>
      </c>
    </row>
    <row r="31" spans="3:9">
      <c r="I31" t="s">
        <v>189</v>
      </c>
    </row>
    <row r="32" spans="3:9">
      <c r="I32" t="s">
        <v>170</v>
      </c>
    </row>
    <row r="33" spans="9:9">
      <c r="I33" t="s">
        <v>190</v>
      </c>
    </row>
    <row r="34" spans="9:9">
      <c r="I34" t="s">
        <v>171</v>
      </c>
    </row>
    <row r="35" spans="9:9">
      <c r="I35" t="s">
        <v>191</v>
      </c>
    </row>
    <row r="36" spans="9:9">
      <c r="I36" t="s">
        <v>172</v>
      </c>
    </row>
    <row r="37" spans="9:9">
      <c r="I37" t="s">
        <v>192</v>
      </c>
    </row>
    <row r="38" spans="9:9">
      <c r="I38" t="s">
        <v>173</v>
      </c>
    </row>
    <row r="39" spans="9:9">
      <c r="I39" t="s">
        <v>193</v>
      </c>
    </row>
    <row r="40" spans="9:9">
      <c r="I40" t="s">
        <v>174</v>
      </c>
    </row>
    <row r="41" spans="9:9">
      <c r="I41" t="s">
        <v>194</v>
      </c>
    </row>
  </sheetData>
  <sortState xmlns:xlrd2="http://schemas.microsoft.com/office/spreadsheetml/2017/richdata2" ref="I2:I41">
    <sortCondition ref="I2"/>
  </sortState>
  <mergeCells count="2">
    <mergeCell ref="H2:H4"/>
    <mergeCell ref="H5:H7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3"/>
  <sheetViews>
    <sheetView workbookViewId="0">
      <selection activeCell="M3" sqref="M3"/>
    </sheetView>
  </sheetViews>
  <sheetFormatPr baseColWidth="10" defaultColWidth="11.44140625" defaultRowHeight="13.8"/>
  <cols>
    <col min="1" max="1" width="6.5546875" style="68" bestFit="1" customWidth="1"/>
    <col min="2" max="2" width="18" style="68" customWidth="1"/>
    <col min="3" max="3" width="13.88671875" style="68" bestFit="1" customWidth="1"/>
    <col min="4" max="4" width="13.33203125" style="68" bestFit="1" customWidth="1"/>
    <col min="5" max="5" width="14.109375" style="68" bestFit="1" customWidth="1"/>
    <col min="6" max="6" width="15.5546875" style="68" bestFit="1" customWidth="1"/>
    <col min="7" max="7" width="10" style="68" bestFit="1" customWidth="1"/>
    <col min="8" max="11" width="6.5546875" style="68" bestFit="1" customWidth="1"/>
    <col min="12" max="12" width="12.44140625" style="68" bestFit="1" customWidth="1"/>
    <col min="13" max="13" width="11.44140625" style="68"/>
    <col min="14" max="16384" width="11.44140625" style="83"/>
  </cols>
  <sheetData>
    <row r="1" spans="1:13">
      <c r="A1" s="84" t="s">
        <v>138</v>
      </c>
      <c r="B1" s="84" t="s">
        <v>0</v>
      </c>
      <c r="C1" s="84" t="s">
        <v>1</v>
      </c>
      <c r="D1" s="84" t="s">
        <v>2</v>
      </c>
      <c r="E1" s="84" t="s">
        <v>38</v>
      </c>
      <c r="F1" s="84" t="s">
        <v>39</v>
      </c>
      <c r="G1" s="84" t="s">
        <v>3</v>
      </c>
      <c r="H1" s="84">
        <v>1</v>
      </c>
      <c r="I1" s="84">
        <v>2</v>
      </c>
      <c r="J1" s="84">
        <v>3</v>
      </c>
      <c r="K1" s="84">
        <v>4</v>
      </c>
      <c r="L1" s="84" t="s">
        <v>4</v>
      </c>
      <c r="M1" s="84" t="s">
        <v>33</v>
      </c>
    </row>
    <row r="2" spans="1:13">
      <c r="A2" s="85">
        <v>1</v>
      </c>
      <c r="B2" s="60"/>
      <c r="C2" s="60"/>
      <c r="D2" s="66"/>
      <c r="E2" s="82"/>
      <c r="F2" s="82"/>
      <c r="G2" s="65"/>
      <c r="H2" s="65"/>
      <c r="I2" s="65"/>
      <c r="J2" s="65"/>
      <c r="K2" s="65"/>
      <c r="L2" s="67" t="str">
        <f t="shared" ref="L2:L31" si="0">IF(H2&lt;&gt;0,SUM(H2:K2),"")</f>
        <v/>
      </c>
      <c r="M2" s="68" t="str">
        <f ca="1">IF(AND(E2&lt;&gt;0,E2&lt;Daten!$E$2),IF(E2&gt;=Daten!$G$2,Daten!$D$2,IF(E2&gt;=Daten!$G$3,Daten!$D$3,IF(E2&gt;=Daten!$G$4,Daten!$D$4,"Fehler"))),"")</f>
        <v/>
      </c>
    </row>
    <row r="3" spans="1:13">
      <c r="A3" s="85">
        <v>2</v>
      </c>
      <c r="B3" s="60"/>
      <c r="C3" s="60"/>
      <c r="D3" s="66"/>
      <c r="E3" s="82"/>
      <c r="F3" s="82"/>
      <c r="G3" s="65"/>
      <c r="H3" s="66"/>
      <c r="I3" s="66"/>
      <c r="J3" s="66"/>
      <c r="K3" s="66"/>
      <c r="L3" s="67" t="str">
        <f t="shared" si="0"/>
        <v/>
      </c>
      <c r="M3" s="68" t="str">
        <f ca="1">IF(AND(E3&lt;&gt;0,E3&lt;Daten!$E$2),IF(E3&gt;=Daten!$G$2,Daten!$D$2,IF(E3&gt;=Daten!$G$3,Daten!$D$3,IF(E3&gt;=Daten!$G$4,Daten!$D$4,"Fehler"))),"")</f>
        <v/>
      </c>
    </row>
    <row r="4" spans="1:13">
      <c r="A4" s="85">
        <v>3</v>
      </c>
      <c r="B4" s="60"/>
      <c r="C4" s="60"/>
      <c r="D4" s="66"/>
      <c r="E4" s="82"/>
      <c r="F4" s="82"/>
      <c r="G4" s="65"/>
      <c r="H4" s="65"/>
      <c r="I4" s="65"/>
      <c r="J4" s="65"/>
      <c r="K4" s="65"/>
      <c r="L4" s="67" t="str">
        <f t="shared" si="0"/>
        <v/>
      </c>
      <c r="M4" s="68" t="str">
        <f ca="1">IF(AND(E4&lt;&gt;0,E4&lt;Daten!$E$2),IF(E4&gt;=Daten!$G$2,Daten!$D$2,IF(E4&gt;=Daten!$G$3,Daten!$D$3,IF(E4&gt;=Daten!$G$4,Daten!$D$4,"Fehler"))),"")</f>
        <v/>
      </c>
    </row>
    <row r="5" spans="1:13">
      <c r="A5" s="85">
        <v>4</v>
      </c>
      <c r="B5" s="60"/>
      <c r="C5" s="60"/>
      <c r="D5" s="66"/>
      <c r="E5" s="82"/>
      <c r="F5" s="82"/>
      <c r="G5" s="65"/>
      <c r="H5" s="65"/>
      <c r="I5" s="65"/>
      <c r="J5" s="65"/>
      <c r="K5" s="65"/>
      <c r="L5" s="67" t="str">
        <f t="shared" si="0"/>
        <v/>
      </c>
      <c r="M5" s="68" t="str">
        <f ca="1">IF(AND(E5&lt;&gt;0,E5&lt;Daten!$E$2),IF(E5&gt;=Daten!$G$2,Daten!$D$2,IF(E5&gt;=Daten!$G$3,Daten!$D$3,IF(E5&gt;=Daten!$G$4,Daten!$D$4,"Fehler"))),"")</f>
        <v/>
      </c>
    </row>
    <row r="6" spans="1:13">
      <c r="A6" s="85">
        <v>5</v>
      </c>
      <c r="B6" s="60"/>
      <c r="C6" s="60"/>
      <c r="D6" s="66"/>
      <c r="E6" s="82"/>
      <c r="F6" s="82"/>
      <c r="G6" s="65"/>
      <c r="H6" s="65"/>
      <c r="I6" s="65"/>
      <c r="J6" s="65"/>
      <c r="K6" s="65"/>
      <c r="L6" s="67" t="str">
        <f t="shared" si="0"/>
        <v/>
      </c>
      <c r="M6" s="68" t="str">
        <f ca="1">IF(AND(E6&lt;&gt;0,E6&lt;Daten!$E$2),IF(E6&gt;=Daten!$G$2,Daten!$D$2,IF(E6&gt;=Daten!$G$3,Daten!$D$3,IF(E6&gt;=Daten!$G$4,Daten!$D$4,"Fehler"))),"")</f>
        <v/>
      </c>
    </row>
    <row r="7" spans="1:13">
      <c r="A7" s="85">
        <v>6</v>
      </c>
      <c r="B7" s="60"/>
      <c r="C7" s="60"/>
      <c r="D7" s="66"/>
      <c r="E7" s="82"/>
      <c r="F7" s="82"/>
      <c r="G7" s="65"/>
      <c r="H7" s="65"/>
      <c r="I7" s="65"/>
      <c r="J7" s="65"/>
      <c r="K7" s="66"/>
      <c r="L7" s="67" t="str">
        <f t="shared" si="0"/>
        <v/>
      </c>
      <c r="M7" s="68" t="str">
        <f ca="1">IF(AND(E7&lt;&gt;0,E7&lt;Daten!$E$2),IF(E7&gt;=Daten!$G$2,Daten!$D$2,IF(E7&gt;=Daten!$G$3,Daten!$D$3,IF(E7&gt;=Daten!$G$4,Daten!$D$4,"Fehler"))),"")</f>
        <v/>
      </c>
    </row>
    <row r="8" spans="1:13">
      <c r="A8" s="85">
        <v>7</v>
      </c>
      <c r="B8" s="60"/>
      <c r="C8" s="60"/>
      <c r="D8" s="66"/>
      <c r="E8" s="82"/>
      <c r="F8" s="82"/>
      <c r="G8" s="65"/>
      <c r="H8" s="65"/>
      <c r="I8" s="65"/>
      <c r="J8" s="65"/>
      <c r="K8" s="65"/>
      <c r="L8" s="67" t="str">
        <f t="shared" si="0"/>
        <v/>
      </c>
      <c r="M8" s="68" t="str">
        <f ca="1">IF(AND(E8&lt;&gt;0,E8&lt;Daten!$E$2),IF(E8&gt;=Daten!$G$2,Daten!$D$2,IF(E8&gt;=Daten!$G$3,Daten!$D$3,IF(E8&gt;=Daten!$G$4,Daten!$D$4,"Fehler"))),"")</f>
        <v/>
      </c>
    </row>
    <row r="9" spans="1:13">
      <c r="A9" s="85">
        <v>8</v>
      </c>
      <c r="B9" s="60"/>
      <c r="C9" s="60"/>
      <c r="D9" s="66"/>
      <c r="E9" s="82"/>
      <c r="F9" s="82"/>
      <c r="G9" s="65"/>
      <c r="H9" s="65"/>
      <c r="I9" s="65"/>
      <c r="J9" s="65"/>
      <c r="K9" s="65"/>
      <c r="L9" s="67" t="str">
        <f t="shared" si="0"/>
        <v/>
      </c>
      <c r="M9" s="68" t="str">
        <f ca="1">IF(AND(E9&lt;&gt;0,E9&lt;Daten!$E$2),IF(E9&gt;=Daten!$G$2,Daten!$D$2,IF(E9&gt;=Daten!$G$3,Daten!$D$3,IF(E9&gt;=Daten!$G$4,Daten!$D$4,"Fehler"))),"")</f>
        <v/>
      </c>
    </row>
    <row r="10" spans="1:13">
      <c r="A10" s="85">
        <v>9</v>
      </c>
      <c r="B10" s="60"/>
      <c r="C10" s="60"/>
      <c r="D10" s="66"/>
      <c r="E10" s="82"/>
      <c r="F10" s="82"/>
      <c r="G10" s="65"/>
      <c r="H10" s="66"/>
      <c r="I10" s="66"/>
      <c r="J10" s="66"/>
      <c r="K10" s="66"/>
      <c r="L10" s="67" t="str">
        <f t="shared" si="0"/>
        <v/>
      </c>
      <c r="M10" s="68" t="str">
        <f ca="1">IF(AND(E10&lt;&gt;0,E10&lt;Daten!$E$2),IF(E10&gt;=Daten!$G$2,Daten!$D$2,IF(E10&gt;=Daten!$G$3,Daten!$D$3,IF(E10&gt;=Daten!$G$4,Daten!$D$4,"Fehler"))),"")</f>
        <v/>
      </c>
    </row>
    <row r="11" spans="1:13">
      <c r="A11" s="85">
        <v>10</v>
      </c>
      <c r="B11" s="60"/>
      <c r="C11" s="60"/>
      <c r="D11" s="66"/>
      <c r="E11" s="82"/>
      <c r="F11" s="82"/>
      <c r="G11" s="65"/>
      <c r="H11" s="65"/>
      <c r="I11" s="65"/>
      <c r="J11" s="65"/>
      <c r="K11" s="66"/>
      <c r="L11" s="67" t="str">
        <f t="shared" si="0"/>
        <v/>
      </c>
      <c r="M11" s="68" t="str">
        <f ca="1">IF(AND(E11&lt;&gt;0,E11&lt;Daten!$E$2),IF(E11&gt;=Daten!$G$2,Daten!$D$2,IF(E11&gt;=Daten!$G$3,Daten!$D$3,IF(E11&gt;=Daten!$G$4,Daten!$D$4,"Fehler"))),"")</f>
        <v/>
      </c>
    </row>
    <row r="12" spans="1:13">
      <c r="A12" s="85">
        <v>11</v>
      </c>
      <c r="B12" s="60"/>
      <c r="C12" s="60"/>
      <c r="D12" s="66"/>
      <c r="E12" s="82"/>
      <c r="F12" s="82"/>
      <c r="G12" s="65"/>
      <c r="H12" s="65"/>
      <c r="I12" s="65"/>
      <c r="J12" s="65"/>
      <c r="K12" s="65"/>
      <c r="L12" s="67" t="str">
        <f t="shared" si="0"/>
        <v/>
      </c>
      <c r="M12" s="68" t="str">
        <f ca="1">IF(AND(E12&lt;&gt;0,E12&lt;Daten!$E$2),IF(E12&gt;=Daten!$G$2,Daten!$D$2,IF(E12&gt;=Daten!$G$3,Daten!$D$3,IF(E12&gt;=Daten!$G$4,Daten!$D$4,"Fehler"))),"")</f>
        <v/>
      </c>
    </row>
    <row r="13" spans="1:13">
      <c r="A13" s="85">
        <v>12</v>
      </c>
      <c r="B13" s="60"/>
      <c r="C13" s="60"/>
      <c r="D13" s="66"/>
      <c r="E13" s="82"/>
      <c r="F13" s="82"/>
      <c r="G13" s="65"/>
      <c r="H13" s="65"/>
      <c r="I13" s="65"/>
      <c r="J13" s="65"/>
      <c r="K13" s="65"/>
      <c r="L13" s="67" t="str">
        <f t="shared" si="0"/>
        <v/>
      </c>
      <c r="M13" s="68" t="str">
        <f ca="1">IF(AND(E13&lt;&gt;0,E13&lt;Daten!$E$2),IF(E13&gt;=Daten!$G$2,Daten!$D$2,IF(E13&gt;=Daten!$G$3,Daten!$D$3,IF(E13&gt;=Daten!$G$4,Daten!$D$4,"Fehler"))),"")</f>
        <v/>
      </c>
    </row>
    <row r="14" spans="1:13">
      <c r="A14" s="85">
        <v>13</v>
      </c>
      <c r="B14" s="38"/>
      <c r="C14" s="38"/>
      <c r="D14" s="40"/>
      <c r="E14" s="40"/>
      <c r="F14" s="40"/>
      <c r="G14" s="65"/>
      <c r="H14" s="65"/>
      <c r="I14" s="65"/>
      <c r="J14" s="65"/>
      <c r="K14" s="65"/>
      <c r="L14" s="67" t="str">
        <f t="shared" si="0"/>
        <v/>
      </c>
      <c r="M14" s="68" t="str">
        <f ca="1">IF(AND(E14&lt;&gt;0,E14&lt;Daten!$E$2),IF(E14&gt;=Daten!$G$2,Daten!$D$2,IF(E14&gt;=Daten!$G$3,Daten!$D$3,IF(E14&gt;=Daten!$G$4,Daten!$D$4,"Fehler"))),"")</f>
        <v/>
      </c>
    </row>
    <row r="15" spans="1:13">
      <c r="A15" s="85">
        <v>14</v>
      </c>
      <c r="B15" s="38"/>
      <c r="C15" s="38"/>
      <c r="D15" s="40"/>
      <c r="E15" s="40"/>
      <c r="F15" s="40"/>
      <c r="G15" s="65"/>
      <c r="H15" s="65"/>
      <c r="I15" s="65"/>
      <c r="J15" s="65"/>
      <c r="K15" s="65"/>
      <c r="L15" s="67" t="str">
        <f t="shared" si="0"/>
        <v/>
      </c>
      <c r="M15" s="68" t="str">
        <f ca="1">IF(AND(E15&lt;&gt;0,E15&lt;Daten!$E$2),IF(E15&gt;=Daten!$G$2,Daten!$D$2,IF(E15&gt;=Daten!$G$3,Daten!$D$3,IF(E15&gt;=Daten!$G$4,Daten!$D$4,"Fehler"))),"")</f>
        <v/>
      </c>
    </row>
    <row r="16" spans="1:13">
      <c r="A16" s="85">
        <v>15</v>
      </c>
      <c r="B16" s="38"/>
      <c r="C16" s="38"/>
      <c r="D16" s="40"/>
      <c r="E16" s="40"/>
      <c r="F16" s="40"/>
      <c r="G16" s="65"/>
      <c r="H16" s="66"/>
      <c r="I16" s="66"/>
      <c r="J16" s="66"/>
      <c r="K16" s="66"/>
      <c r="L16" s="67" t="str">
        <f t="shared" si="0"/>
        <v/>
      </c>
      <c r="M16" s="68" t="str">
        <f ca="1">IF(AND(E16&lt;&gt;0,E16&lt;Daten!$E$2),IF(E16&gt;=Daten!$G$2,Daten!$D$2,IF(E16&gt;=Daten!$G$3,Daten!$D$3,IF(E16&gt;=Daten!$G$4,Daten!$D$4,"Fehler"))),"")</f>
        <v/>
      </c>
    </row>
    <row r="17" spans="1:13">
      <c r="A17" s="85">
        <v>16</v>
      </c>
      <c r="B17" s="38"/>
      <c r="C17" s="38"/>
      <c r="D17" s="40"/>
      <c r="E17" s="40"/>
      <c r="F17" s="40"/>
      <c r="G17" s="65"/>
      <c r="H17" s="66"/>
      <c r="I17" s="65"/>
      <c r="J17" s="65"/>
      <c r="K17" s="65"/>
      <c r="L17" s="67" t="str">
        <f t="shared" si="0"/>
        <v/>
      </c>
      <c r="M17" s="68" t="str">
        <f ca="1">IF(AND(E17&lt;&gt;0,E17&lt;Daten!$E$2),IF(E17&gt;=Daten!$G$2,Daten!$D$2,IF(E17&gt;=Daten!$G$3,Daten!$D$3,IF(E17&gt;=Daten!$G$4,Daten!$D$4,"Fehler"))),"")</f>
        <v/>
      </c>
    </row>
    <row r="18" spans="1:13">
      <c r="A18" s="85">
        <v>18</v>
      </c>
      <c r="B18" s="38"/>
      <c r="C18" s="38"/>
      <c r="D18" s="40"/>
      <c r="E18" s="40"/>
      <c r="F18" s="40"/>
      <c r="G18" s="65"/>
      <c r="H18" s="65"/>
      <c r="I18" s="65"/>
      <c r="J18" s="65"/>
      <c r="K18" s="66"/>
      <c r="L18" s="67" t="str">
        <f t="shared" si="0"/>
        <v/>
      </c>
      <c r="M18" s="68" t="str">
        <f ca="1">IF(AND(E18&lt;&gt;0,E18&lt;Daten!$E$2),IF(E18&gt;=Daten!$G$2,Daten!$D$2,IF(E18&gt;=Daten!$G$3,Daten!$D$3,IF(E18&gt;=Daten!$G$4,Daten!$D$4,"Fehler"))),"")</f>
        <v/>
      </c>
    </row>
    <row r="19" spans="1:13">
      <c r="A19" s="85">
        <v>19</v>
      </c>
      <c r="B19" s="38"/>
      <c r="C19" s="38"/>
      <c r="D19" s="40"/>
      <c r="E19" s="40"/>
      <c r="F19" s="40"/>
      <c r="G19" s="65"/>
      <c r="H19" s="65"/>
      <c r="I19" s="65"/>
      <c r="J19" s="65"/>
      <c r="K19" s="66"/>
      <c r="L19" s="67" t="str">
        <f t="shared" si="0"/>
        <v/>
      </c>
      <c r="M19" s="68" t="str">
        <f ca="1">IF(AND(E19&lt;&gt;0,E19&lt;Daten!$E$2),IF(E19&gt;=Daten!$G$2,Daten!$D$2,IF(E19&gt;=Daten!$G$3,Daten!$D$3,IF(E19&gt;=Daten!$G$4,Daten!$D$4,"Fehler"))),"")</f>
        <v/>
      </c>
    </row>
    <row r="20" spans="1:13">
      <c r="A20" s="85">
        <v>20</v>
      </c>
      <c r="B20" s="38"/>
      <c r="C20" s="38"/>
      <c r="D20" s="40"/>
      <c r="E20" s="40"/>
      <c r="F20" s="40"/>
      <c r="G20" s="65"/>
      <c r="H20" s="65"/>
      <c r="I20" s="65"/>
      <c r="J20" s="65"/>
      <c r="K20" s="66"/>
      <c r="L20" s="67" t="str">
        <f t="shared" si="0"/>
        <v/>
      </c>
      <c r="M20" s="68" t="str">
        <f ca="1">IF(AND(E20&lt;&gt;0,E20&lt;Daten!$E$2),IF(E20&gt;=Daten!$G$2,Daten!$D$2,IF(E20&gt;=Daten!$G$3,Daten!$D$3,IF(E20&gt;=Daten!$G$4,Daten!$D$4,"Fehler"))),"")</f>
        <v/>
      </c>
    </row>
    <row r="21" spans="1:13">
      <c r="A21" s="85">
        <v>21</v>
      </c>
      <c r="B21" s="38"/>
      <c r="C21" s="38"/>
      <c r="D21" s="40"/>
      <c r="E21" s="40"/>
      <c r="F21" s="40"/>
      <c r="G21" s="65"/>
      <c r="H21" s="65"/>
      <c r="I21" s="65"/>
      <c r="J21" s="65"/>
      <c r="K21" s="66"/>
      <c r="L21" s="67" t="str">
        <f t="shared" si="0"/>
        <v/>
      </c>
      <c r="M21" s="68" t="str">
        <f ca="1">IF(AND(E21&lt;&gt;0,E21&lt;Daten!$E$2),IF(E21&gt;=Daten!$G$2,Daten!$D$2,IF(E21&gt;=Daten!$G$3,Daten!$D$3,IF(E21&gt;=Daten!$G$4,Daten!$D$4,"Fehler"))),"")</f>
        <v/>
      </c>
    </row>
    <row r="22" spans="1:13">
      <c r="A22" s="85">
        <v>22</v>
      </c>
      <c r="B22" s="38"/>
      <c r="C22" s="38"/>
      <c r="D22" s="40"/>
      <c r="E22" s="40"/>
      <c r="F22" s="40"/>
      <c r="G22" s="65"/>
      <c r="H22" s="65"/>
      <c r="I22" s="65"/>
      <c r="J22" s="65"/>
      <c r="K22" s="65"/>
      <c r="L22" s="67" t="str">
        <f t="shared" si="0"/>
        <v/>
      </c>
      <c r="M22" s="68" t="str">
        <f ca="1">IF(AND(E22&lt;&gt;0,E22&lt;Daten!$E$2),IF(E22&gt;=Daten!$G$2,Daten!$D$2,IF(E22&gt;=Daten!$G$3,Daten!$D$3,IF(E22&gt;=Daten!$G$4,Daten!$D$4,"Fehler"))),"")</f>
        <v/>
      </c>
    </row>
    <row r="23" spans="1:13">
      <c r="A23" s="85">
        <v>24</v>
      </c>
      <c r="B23" s="38"/>
      <c r="C23" s="38"/>
      <c r="D23" s="40"/>
      <c r="E23" s="40"/>
      <c r="F23" s="40"/>
      <c r="G23" s="65"/>
      <c r="H23" s="65"/>
      <c r="I23" s="65"/>
      <c r="J23" s="65"/>
      <c r="K23" s="66"/>
      <c r="L23" s="67" t="str">
        <f t="shared" si="0"/>
        <v/>
      </c>
      <c r="M23" s="68" t="str">
        <f ca="1">IF(AND(E23&lt;&gt;0,E23&lt;Daten!$E$2),IF(E23&gt;=Daten!$G$2,Daten!$D$2,IF(E23&gt;=Daten!$G$3,Daten!$D$3,IF(E23&gt;=Daten!$G$4,Daten!$D$4,"Fehler"))),"")</f>
        <v/>
      </c>
    </row>
    <row r="24" spans="1:13">
      <c r="A24" s="85">
        <v>25</v>
      </c>
      <c r="B24" s="60"/>
      <c r="C24" s="60"/>
      <c r="D24" s="66"/>
      <c r="E24" s="82"/>
      <c r="F24" s="82"/>
      <c r="G24" s="65"/>
      <c r="H24" s="66"/>
      <c r="I24" s="66"/>
      <c r="J24" s="66"/>
      <c r="K24" s="66"/>
      <c r="L24" s="67" t="str">
        <f t="shared" si="0"/>
        <v/>
      </c>
      <c r="M24" s="68" t="str">
        <f ca="1">IF(AND(E24&lt;&gt;0,E24&lt;Daten!$E$2),IF(E24&gt;=Daten!$G$2,Daten!$D$2,IF(E24&gt;=Daten!$G$3,Daten!$D$3,IF(E24&gt;=Daten!$G$4,Daten!$D$4,"Fehler"))),"")</f>
        <v/>
      </c>
    </row>
    <row r="25" spans="1:13">
      <c r="A25" s="85">
        <v>26</v>
      </c>
      <c r="B25" s="60"/>
      <c r="C25" s="60"/>
      <c r="D25" s="66"/>
      <c r="E25" s="82"/>
      <c r="F25" s="82"/>
      <c r="G25" s="65"/>
      <c r="H25" s="65"/>
      <c r="I25" s="65"/>
      <c r="J25" s="65"/>
      <c r="K25" s="65"/>
      <c r="L25" s="67" t="str">
        <f t="shared" si="0"/>
        <v/>
      </c>
      <c r="M25" s="68" t="str">
        <f ca="1">IF(AND(E25&lt;&gt;0,E25&lt;Daten!$E$2),IF(E25&gt;=Daten!$G$2,Daten!$D$2,IF(E25&gt;=Daten!$G$3,Daten!$D$3,IF(E25&gt;=Daten!$G$4,Daten!$D$4,"Fehler"))),"")</f>
        <v/>
      </c>
    </row>
    <row r="26" spans="1:13">
      <c r="A26" s="85">
        <v>27</v>
      </c>
      <c r="B26" s="60"/>
      <c r="C26" s="60"/>
      <c r="D26" s="66"/>
      <c r="E26" s="82"/>
      <c r="F26" s="82"/>
      <c r="G26" s="65"/>
      <c r="H26" s="65"/>
      <c r="I26" s="65"/>
      <c r="J26" s="65"/>
      <c r="K26" s="65"/>
      <c r="L26" s="67" t="str">
        <f t="shared" si="0"/>
        <v/>
      </c>
      <c r="M26" s="68" t="str">
        <f ca="1">IF(AND(E26&lt;&gt;0,E26&lt;Daten!$E$2),IF(E26&gt;=Daten!$G$2,Daten!$D$2,IF(E26&gt;=Daten!$G$3,Daten!$D$3,IF(E26&gt;=Daten!$G$4,Daten!$D$4,"Fehler"))),"")</f>
        <v/>
      </c>
    </row>
    <row r="27" spans="1:13">
      <c r="A27" s="85">
        <v>28</v>
      </c>
      <c r="B27" s="60"/>
      <c r="C27" s="60"/>
      <c r="D27" s="66"/>
      <c r="E27" s="82"/>
      <c r="F27" s="82"/>
      <c r="G27" s="65"/>
      <c r="H27" s="65"/>
      <c r="I27" s="65"/>
      <c r="J27" s="65"/>
      <c r="K27" s="65"/>
      <c r="L27" s="67" t="str">
        <f t="shared" si="0"/>
        <v/>
      </c>
      <c r="M27" s="68" t="str">
        <f ca="1">IF(AND(E27&lt;&gt;0,E27&lt;Daten!$E$2),IF(E27&gt;=Daten!$G$2,Daten!$D$2,IF(E27&gt;=Daten!$G$3,Daten!$D$3,IF(E27&gt;=Daten!$G$4,Daten!$D$4,"Fehler"))),"")</f>
        <v/>
      </c>
    </row>
    <row r="28" spans="1:13">
      <c r="A28" s="85">
        <v>29</v>
      </c>
      <c r="B28" s="60"/>
      <c r="C28" s="60"/>
      <c r="D28" s="66"/>
      <c r="E28" s="82"/>
      <c r="F28" s="82"/>
      <c r="G28" s="65"/>
      <c r="H28" s="65"/>
      <c r="I28" s="65"/>
      <c r="J28" s="65"/>
      <c r="K28" s="65"/>
      <c r="L28" s="67" t="str">
        <f t="shared" si="0"/>
        <v/>
      </c>
      <c r="M28" s="68" t="str">
        <f ca="1">IF(AND(E28&lt;&gt;0,E28&lt;Daten!$E$2),IF(E28&gt;=Daten!$G$2,Daten!$D$2,IF(E28&gt;=Daten!$G$3,Daten!$D$3,IF(E28&gt;=Daten!$G$4,Daten!$D$4,"Fehler"))),"")</f>
        <v/>
      </c>
    </row>
    <row r="29" spans="1:13">
      <c r="A29" s="85">
        <v>30</v>
      </c>
      <c r="B29" s="60"/>
      <c r="C29" s="60"/>
      <c r="D29" s="66"/>
      <c r="E29" s="82"/>
      <c r="F29" s="82"/>
      <c r="G29" s="65"/>
      <c r="H29" s="65"/>
      <c r="I29" s="65"/>
      <c r="J29" s="65"/>
      <c r="K29" s="65"/>
      <c r="L29" s="67" t="str">
        <f t="shared" si="0"/>
        <v/>
      </c>
      <c r="M29" s="68" t="str">
        <f ca="1">IF(AND(E29&lt;&gt;0,E29&lt;Daten!$E$2),IF(E29&gt;=Daten!$G$2,Daten!$D$2,IF(E29&gt;=Daten!$G$3,Daten!$D$3,IF(E29&gt;=Daten!$G$4,Daten!$D$4,"Fehler"))),"")</f>
        <v/>
      </c>
    </row>
    <row r="30" spans="1:13">
      <c r="A30" s="85">
        <v>31</v>
      </c>
      <c r="B30" s="60"/>
      <c r="C30" s="60"/>
      <c r="D30" s="66"/>
      <c r="E30" s="82"/>
      <c r="F30" s="82"/>
      <c r="G30" s="65"/>
      <c r="H30" s="66"/>
      <c r="I30" s="66"/>
      <c r="J30" s="66"/>
      <c r="K30" s="66"/>
      <c r="L30" s="67" t="str">
        <f t="shared" si="0"/>
        <v/>
      </c>
      <c r="M30" s="68" t="str">
        <f ca="1">IF(AND(E30&lt;&gt;0,E30&lt;Daten!$E$2),IF(E30&gt;=Daten!$G$2,Daten!$D$2,IF(E30&gt;=Daten!$G$3,Daten!$D$3,IF(E30&gt;=Daten!$G$4,Daten!$D$4,"Fehler"))),"")</f>
        <v/>
      </c>
    </row>
    <row r="31" spans="1:13">
      <c r="A31" s="85">
        <v>32</v>
      </c>
      <c r="B31" s="60"/>
      <c r="C31" s="60"/>
      <c r="D31" s="66"/>
      <c r="E31" s="82"/>
      <c r="F31" s="82"/>
      <c r="G31" s="65"/>
      <c r="H31" s="66"/>
      <c r="I31" s="65"/>
      <c r="J31" s="65"/>
      <c r="K31" s="65"/>
      <c r="L31" s="67" t="str">
        <f t="shared" si="0"/>
        <v/>
      </c>
      <c r="M31" s="68" t="str">
        <f ca="1">IF(AND(E31&lt;&gt;0,E31&lt;Daten!$E$2),IF(E31&gt;=Daten!$G$2,Daten!$D$2,IF(E31&gt;=Daten!$G$3,Daten!$D$3,IF(E31&gt;=Daten!$G$4,Daten!$D$4,"Fehler"))),"")</f>
        <v/>
      </c>
    </row>
    <row r="32" spans="1:13">
      <c r="A32" s="85">
        <v>33</v>
      </c>
      <c r="B32" s="60"/>
      <c r="C32" s="60"/>
      <c r="D32" s="66"/>
      <c r="E32" s="82"/>
      <c r="F32" s="82"/>
      <c r="G32" s="65"/>
      <c r="H32" s="66"/>
      <c r="I32" s="65"/>
      <c r="J32" s="65"/>
      <c r="K32" s="65"/>
      <c r="L32" s="67" t="str">
        <f t="shared" ref="L32:L43" si="1">IF(H32&lt;&gt;0,SUM(H32:K32),"")</f>
        <v/>
      </c>
      <c r="M32" s="68" t="str">
        <f ca="1">IF(AND(E32&lt;&gt;0,E32&lt;Daten!$E$2),IF(E32&gt;=Daten!$G$2,Daten!$D$2,IF(E32&gt;=Daten!$G$3,Daten!$D$3,IF(E32&gt;=Daten!$G$4,Daten!$D$4,"Fehler"))),"")</f>
        <v/>
      </c>
    </row>
    <row r="33" spans="1:13">
      <c r="A33" s="85">
        <v>34</v>
      </c>
      <c r="B33" s="60"/>
      <c r="C33" s="60"/>
      <c r="D33" s="66"/>
      <c r="E33" s="82"/>
      <c r="F33" s="82"/>
      <c r="G33" s="65"/>
      <c r="H33" s="65"/>
      <c r="I33" s="65"/>
      <c r="J33" s="65"/>
      <c r="K33" s="65"/>
      <c r="L33" s="67" t="str">
        <f t="shared" si="1"/>
        <v/>
      </c>
      <c r="M33" s="68" t="str">
        <f ca="1">IF(AND(E33&lt;&gt;0,E33&lt;Daten!$E$2),IF(E33&gt;=Daten!$G$2,Daten!$D$2,IF(E33&gt;=Daten!$G$3,Daten!$D$3,IF(E33&gt;=Daten!$G$4,Daten!$D$4,"Fehler"))),"")</f>
        <v/>
      </c>
    </row>
    <row r="34" spans="1:13">
      <c r="A34" s="85">
        <v>35</v>
      </c>
      <c r="B34" s="60"/>
      <c r="C34" s="60"/>
      <c r="D34" s="66"/>
      <c r="E34" s="82"/>
      <c r="F34" s="82"/>
      <c r="G34" s="65"/>
      <c r="H34" s="65"/>
      <c r="I34" s="65"/>
      <c r="J34" s="65"/>
      <c r="K34" s="66"/>
      <c r="L34" s="67" t="str">
        <f t="shared" si="1"/>
        <v/>
      </c>
      <c r="M34" s="68" t="str">
        <f ca="1">IF(AND(E34&lt;&gt;0,E34&lt;Daten!$E$2),IF(E34&gt;=Daten!$G$2,Daten!$D$2,IF(E34&gt;=Daten!$G$3,Daten!$D$3,IF(E34&gt;=Daten!$G$4,Daten!$D$4,"Fehler"))),"")</f>
        <v/>
      </c>
    </row>
    <row r="35" spans="1:13">
      <c r="A35" s="85">
        <v>36</v>
      </c>
      <c r="B35" s="60"/>
      <c r="C35" s="60"/>
      <c r="D35" s="66"/>
      <c r="E35" s="82"/>
      <c r="F35" s="82"/>
      <c r="G35" s="65"/>
      <c r="H35" s="65"/>
      <c r="I35" s="65"/>
      <c r="J35" s="65"/>
      <c r="K35" s="66"/>
      <c r="L35" s="67" t="str">
        <f t="shared" si="1"/>
        <v/>
      </c>
      <c r="M35" s="68" t="str">
        <f ca="1">IF(AND(E35&lt;&gt;0,E35&lt;Daten!$E$2),IF(E35&gt;=Daten!$G$2,Daten!$D$2,IF(E35&gt;=Daten!$G$3,Daten!$D$3,IF(E35&gt;=Daten!$G$4,Daten!$D$4,"Fehler"))),"")</f>
        <v/>
      </c>
    </row>
    <row r="36" spans="1:13">
      <c r="A36" s="85">
        <v>37</v>
      </c>
      <c r="B36" s="60"/>
      <c r="C36" s="60"/>
      <c r="D36" s="66"/>
      <c r="E36" s="82"/>
      <c r="F36" s="82"/>
      <c r="G36" s="65"/>
      <c r="H36" s="66"/>
      <c r="I36" s="65"/>
      <c r="J36" s="65"/>
      <c r="K36" s="65"/>
      <c r="L36" s="67" t="str">
        <f t="shared" si="1"/>
        <v/>
      </c>
      <c r="M36" s="68" t="str">
        <f ca="1">IF(AND(E36&lt;&gt;0,E36&lt;Daten!$E$2),IF(E36&gt;=Daten!$G$2,Daten!$D$2,IF(E36&gt;=Daten!$G$3,Daten!$D$3,IF(E36&gt;=Daten!$G$4,Daten!$D$4,"Fehler"))),"")</f>
        <v/>
      </c>
    </row>
    <row r="37" spans="1:13">
      <c r="A37" s="85">
        <v>38</v>
      </c>
      <c r="B37" s="60"/>
      <c r="C37" s="60"/>
      <c r="D37" s="66"/>
      <c r="E37" s="82"/>
      <c r="F37" s="82"/>
      <c r="G37" s="65"/>
      <c r="H37" s="65"/>
      <c r="I37" s="65"/>
      <c r="J37" s="65"/>
      <c r="K37" s="65"/>
      <c r="L37" s="67" t="str">
        <f t="shared" si="1"/>
        <v/>
      </c>
      <c r="M37" s="68" t="str">
        <f ca="1">IF(AND(E37&lt;&gt;0,E37&lt;Daten!$E$2),IF(E37&gt;=Daten!$G$2,Daten!$D$2,IF(E37&gt;=Daten!$G$3,Daten!$D$3,IF(E37&gt;=Daten!$G$4,Daten!$D$4,"Fehler"))),"")</f>
        <v/>
      </c>
    </row>
    <row r="38" spans="1:13">
      <c r="A38" s="85">
        <v>39</v>
      </c>
      <c r="B38" s="60"/>
      <c r="C38" s="60"/>
      <c r="D38" s="66"/>
      <c r="E38" s="82"/>
      <c r="F38" s="82"/>
      <c r="G38" s="65"/>
      <c r="H38" s="65"/>
      <c r="I38" s="65"/>
      <c r="J38" s="65"/>
      <c r="K38" s="65"/>
      <c r="L38" s="67" t="str">
        <f t="shared" si="1"/>
        <v/>
      </c>
      <c r="M38" s="68" t="str">
        <f ca="1">IF(AND(E38&lt;&gt;0,E38&lt;Daten!$E$2),IF(E38&gt;=Daten!$G$2,Daten!$D$2,IF(E38&gt;=Daten!$G$3,Daten!$D$3,IF(E38&gt;=Daten!$G$4,Daten!$D$4,"Fehler"))),"")</f>
        <v/>
      </c>
    </row>
    <row r="39" spans="1:13">
      <c r="A39" s="85">
        <v>40</v>
      </c>
      <c r="B39" s="60"/>
      <c r="C39" s="60"/>
      <c r="D39" s="66"/>
      <c r="E39" s="82"/>
      <c r="F39" s="82"/>
      <c r="G39" s="65"/>
      <c r="H39" s="65"/>
      <c r="I39" s="65"/>
      <c r="J39" s="65"/>
      <c r="K39" s="65"/>
      <c r="L39" s="67" t="str">
        <f t="shared" si="1"/>
        <v/>
      </c>
      <c r="M39" s="68" t="str">
        <f ca="1">IF(AND(E39&lt;&gt;0,E39&lt;Daten!$E$2),IF(E39&gt;=Daten!$G$2,Daten!$D$2,IF(E39&gt;=Daten!$G$3,Daten!$D$3,IF(E39&gt;=Daten!$G$4,Daten!$D$4,"Fehler"))),"")</f>
        <v/>
      </c>
    </row>
    <row r="40" spans="1:13">
      <c r="A40" s="85">
        <v>41</v>
      </c>
      <c r="B40" s="60"/>
      <c r="C40" s="60"/>
      <c r="D40" s="66"/>
      <c r="E40" s="82"/>
      <c r="F40" s="82"/>
      <c r="G40" s="65"/>
      <c r="H40" s="66"/>
      <c r="I40" s="66"/>
      <c r="J40" s="66"/>
      <c r="K40" s="66"/>
      <c r="L40" s="67" t="str">
        <f t="shared" si="1"/>
        <v/>
      </c>
      <c r="M40" s="68" t="str">
        <f ca="1">IF(AND(E40&lt;&gt;0,E40&lt;Daten!$E$2),IF(E40&gt;=Daten!$G$2,Daten!$D$2,IF(E40&gt;=Daten!$G$3,Daten!$D$3,IF(E40&gt;=Daten!$G$4,Daten!$D$4,"Fehler"))),"")</f>
        <v/>
      </c>
    </row>
    <row r="41" spans="1:13">
      <c r="A41" s="85">
        <v>42</v>
      </c>
      <c r="B41" s="60"/>
      <c r="C41" s="60"/>
      <c r="D41" s="66"/>
      <c r="E41" s="82"/>
      <c r="F41" s="66"/>
      <c r="G41" s="65"/>
      <c r="H41" s="66"/>
      <c r="I41" s="65"/>
      <c r="J41" s="65"/>
      <c r="K41" s="65"/>
      <c r="L41" s="67" t="str">
        <f t="shared" si="1"/>
        <v/>
      </c>
      <c r="M41" s="68" t="str">
        <f ca="1">IF(AND(E41&lt;&gt;0,E41&lt;Daten!$E$2),IF(E41&gt;=Daten!$G$2,Daten!$D$2,IF(E41&gt;=Daten!$G$3,Daten!$D$3,IF(E41&gt;=Daten!$G$4,Daten!$D$4,"Fehler"))),"")</f>
        <v/>
      </c>
    </row>
    <row r="42" spans="1:13">
      <c r="A42" s="85">
        <v>43</v>
      </c>
      <c r="B42" s="60"/>
      <c r="C42" s="60"/>
      <c r="D42" s="66"/>
      <c r="E42" s="82"/>
      <c r="F42" s="66"/>
      <c r="G42" s="65"/>
      <c r="H42" s="66"/>
      <c r="I42" s="65"/>
      <c r="J42" s="65"/>
      <c r="K42" s="65"/>
      <c r="L42" s="67" t="str">
        <f t="shared" si="1"/>
        <v/>
      </c>
      <c r="M42" s="68" t="str">
        <f ca="1">IF(AND(E42&lt;&gt;0,E42&lt;Daten!$E$2),IF(E42&gt;=Daten!$G$2,Daten!$D$2,IF(E42&gt;=Daten!$G$3,Daten!$D$3,IF(E42&gt;=Daten!$G$4,Daten!$D$4,"Fehler"))),"")</f>
        <v/>
      </c>
    </row>
    <row r="43" spans="1:13">
      <c r="A43" s="85">
        <v>44</v>
      </c>
      <c r="B43" s="60"/>
      <c r="C43" s="60"/>
      <c r="D43" s="66"/>
      <c r="E43" s="82"/>
      <c r="F43" s="66"/>
      <c r="G43" s="65"/>
      <c r="H43" s="66"/>
      <c r="I43" s="65"/>
      <c r="J43" s="65"/>
      <c r="K43" s="65"/>
      <c r="L43" s="67" t="str">
        <f t="shared" si="1"/>
        <v/>
      </c>
      <c r="M43" s="68" t="str">
        <f ca="1">IF(AND(E43&lt;&gt;0,E43&lt;Daten!$E$2),IF(E43&gt;=Daten!$G$2,Daten!$D$2,IF(E43&gt;=Daten!$G$3,Daten!$D$3,IF(E43&gt;=Daten!$G$4,Daten!$D$4,"Fehler"))),"")</f>
        <v/>
      </c>
    </row>
  </sheetData>
  <sheetProtection insertRows="0"/>
  <autoFilter ref="A1:M43" xr:uid="{00000000-0009-0000-0000-000009000000}">
    <sortState xmlns:xlrd2="http://schemas.microsoft.com/office/spreadsheetml/2017/richdata2" ref="A2:M50">
      <sortCondition ref="D2:D50"/>
      <sortCondition ref="M2:M50"/>
      <sortCondition ref="G2:G50"/>
      <sortCondition descending="1" ref="L2:L50"/>
      <sortCondition descending="1" ref="K2:K50"/>
    </sortState>
  </autoFilter>
  <pageMargins left="0.70866141732283472" right="0.70866141732283472" top="0.78740157480314965" bottom="0.78740157480314965" header="0.31496062992125984" footer="0.31496062992125984"/>
  <pageSetup paperSize="9" scale="94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0000000}">
          <x14:formula1>
            <xm:f>Daten!$B$2:$B$3</xm:f>
          </x14:formula1>
          <xm:sqref>F2</xm:sqref>
        </x14:dataValidation>
        <x14:dataValidation type="list" allowBlank="1" showInputMessage="1" showErrorMessage="1" errorTitle="Ungültiger Landesverband!" xr:uid="{00000000-0002-0000-0900-000001000000}">
          <x14:formula1>
            <xm:f>Daten!$C$2:$C$21</xm:f>
          </x14:formula1>
          <xm:sqref>D2:D11</xm:sqref>
        </x14:dataValidation>
        <x14:dataValidation type="list" allowBlank="1" showInputMessage="1" showErrorMessage="1" errorTitle="Mannschaft falsch!" xr:uid="{00000000-0002-0000-0900-000002000000}">
          <x14:formula1>
            <xm:f>Daten!$A$2:$A$4</xm:f>
          </x14:formula1>
          <xm:sqref>G2:G43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0"/>
  <sheetViews>
    <sheetView zoomScaleNormal="100" workbookViewId="0">
      <selection activeCell="J7" sqref="J7"/>
    </sheetView>
  </sheetViews>
  <sheetFormatPr baseColWidth="10" defaultColWidth="11.44140625" defaultRowHeight="13.8"/>
  <cols>
    <col min="1" max="1" width="6.5546875" style="68" bestFit="1" customWidth="1"/>
    <col min="2" max="2" width="14.5546875" style="68" bestFit="1" customWidth="1"/>
    <col min="3" max="3" width="13.88671875" style="68" bestFit="1" customWidth="1"/>
    <col min="4" max="4" width="13.33203125" style="68" bestFit="1" customWidth="1"/>
    <col min="5" max="5" width="14.109375" style="68" bestFit="1" customWidth="1"/>
    <col min="6" max="6" width="15.5546875" style="68" bestFit="1" customWidth="1"/>
    <col min="7" max="7" width="10" style="68" bestFit="1" customWidth="1"/>
    <col min="8" max="8" width="14" style="68" bestFit="1" customWidth="1"/>
    <col min="9" max="9" width="10.33203125" style="68" bestFit="1" customWidth="1"/>
    <col min="10" max="10" width="12.44140625" style="87" bestFit="1" customWidth="1"/>
    <col min="11" max="11" width="11.44140625" style="68"/>
    <col min="12" max="16384" width="11.44140625" style="83"/>
  </cols>
  <sheetData>
    <row r="1" spans="1:11">
      <c r="A1" s="84" t="s">
        <v>138</v>
      </c>
      <c r="B1" s="84" t="s">
        <v>0</v>
      </c>
      <c r="C1" s="84" t="s">
        <v>1</v>
      </c>
      <c r="D1" s="84" t="s">
        <v>2</v>
      </c>
      <c r="E1" s="84" t="s">
        <v>38</v>
      </c>
      <c r="F1" s="84" t="s">
        <v>39</v>
      </c>
      <c r="G1" s="84" t="s">
        <v>3</v>
      </c>
      <c r="H1" s="84" t="s">
        <v>129</v>
      </c>
      <c r="I1" s="84" t="s">
        <v>130</v>
      </c>
      <c r="J1" s="88" t="s">
        <v>4</v>
      </c>
      <c r="K1" s="84" t="s">
        <v>33</v>
      </c>
    </row>
    <row r="2" spans="1:11">
      <c r="A2" s="85">
        <v>1</v>
      </c>
      <c r="B2" s="38"/>
      <c r="C2" s="38"/>
      <c r="D2" s="39"/>
      <c r="E2" s="39"/>
      <c r="F2" s="39"/>
      <c r="G2" s="77"/>
      <c r="H2" s="77"/>
      <c r="I2" s="77"/>
      <c r="J2" s="67" t="str">
        <f t="shared" ref="J2:J20" si="0">IF(H2&lt;&gt;0,SUM(H2:I2),"")</f>
        <v/>
      </c>
      <c r="K2" s="68" t="str">
        <f ca="1">IF(AND(E2&lt;&gt;0,E2&lt;Daten!$E$2),IF(E2&gt;=Daten!$G$2,Daten!$D$2,IF(E2&gt;=Daten!$G$3,Daten!$D$3,IF(E2&gt;=Daten!$G$4,Daten!$D$4,"Fehler"))),"")</f>
        <v/>
      </c>
    </row>
    <row r="3" spans="1:11">
      <c r="A3" s="85">
        <v>2</v>
      </c>
      <c r="B3" s="38"/>
      <c r="C3" s="38"/>
      <c r="D3" s="39"/>
      <c r="E3" s="39"/>
      <c r="F3" s="39"/>
      <c r="G3" s="77"/>
      <c r="H3" s="80"/>
      <c r="I3" s="80"/>
      <c r="J3" s="67" t="str">
        <f t="shared" si="0"/>
        <v/>
      </c>
      <c r="K3" s="68" t="str">
        <f ca="1">IF(AND(E3&lt;&gt;0,E3&lt;Daten!$E$2),IF(E3&gt;=Daten!$G$2,Daten!$D$2,IF(E3&gt;=Daten!$G$3,Daten!$D$3,IF(E3&gt;=Daten!$G$4,Daten!$D$4,"Fehler"))),"")</f>
        <v/>
      </c>
    </row>
    <row r="4" spans="1:11">
      <c r="A4" s="85">
        <v>3</v>
      </c>
      <c r="B4" s="38"/>
      <c r="C4" s="38"/>
      <c r="D4" s="39"/>
      <c r="E4" s="39"/>
      <c r="F4" s="39"/>
      <c r="G4" s="77"/>
      <c r="H4" s="77"/>
      <c r="I4" s="77"/>
      <c r="J4" s="67" t="str">
        <f t="shared" si="0"/>
        <v/>
      </c>
      <c r="K4" s="68" t="str">
        <f ca="1">IF(AND(E4&lt;&gt;0,E4&lt;Daten!$E$2),IF(E4&gt;=Daten!$G$2,Daten!$D$2,IF(E4&gt;=Daten!$G$3,Daten!$D$3,IF(E4&gt;=Daten!$G$4,Daten!$D$4,"Fehler"))),"")</f>
        <v/>
      </c>
    </row>
    <row r="5" spans="1:11">
      <c r="A5" s="85">
        <v>4</v>
      </c>
      <c r="B5" s="38"/>
      <c r="C5" s="38"/>
      <c r="D5" s="39"/>
      <c r="E5" s="39"/>
      <c r="F5" s="39"/>
      <c r="G5" s="39"/>
      <c r="H5" s="89"/>
      <c r="I5" s="89"/>
      <c r="J5" s="67" t="str">
        <f t="shared" si="0"/>
        <v/>
      </c>
      <c r="K5" s="68" t="str">
        <f ca="1">IF(AND(E5&lt;&gt;0,E5&lt;Daten!$E$2),IF(E5&gt;=Daten!$G$2,Daten!$D$2,IF(E5&gt;=Daten!$G$3,Daten!$D$3,IF(E5&gt;=Daten!$G$4,Daten!$D$4,"Fehler"))),"")</f>
        <v/>
      </c>
    </row>
    <row r="6" spans="1:11">
      <c r="A6" s="85">
        <v>5</v>
      </c>
      <c r="B6" s="38"/>
      <c r="C6" s="38"/>
      <c r="D6" s="39"/>
      <c r="E6" s="39"/>
      <c r="F6" s="39"/>
      <c r="G6" s="39"/>
      <c r="H6" s="86"/>
      <c r="I6" s="86"/>
      <c r="J6" s="67" t="str">
        <f t="shared" si="0"/>
        <v/>
      </c>
      <c r="K6" s="68" t="str">
        <f ca="1">IF(AND(E6&lt;&gt;0,E6&lt;Daten!$E$2),IF(E6&gt;=Daten!$G$2,Daten!$D$2,IF(E6&gt;=Daten!$G$3,Daten!$D$3,IF(E6&gt;=Daten!$G$4,Daten!$D$4,"Fehler"))),"")</f>
        <v/>
      </c>
    </row>
    <row r="7" spans="1:11">
      <c r="A7" s="85">
        <v>6</v>
      </c>
      <c r="B7" s="54"/>
      <c r="C7" s="54"/>
      <c r="D7" s="55"/>
      <c r="E7" s="56"/>
      <c r="F7" s="55"/>
      <c r="G7" s="77"/>
      <c r="H7" s="80"/>
      <c r="I7" s="80"/>
      <c r="J7" s="67" t="str">
        <f t="shared" si="0"/>
        <v/>
      </c>
      <c r="K7" s="68" t="str">
        <f ca="1">IF(AND(E7&lt;&gt;0,E7&lt;Daten!$E$2),IF(E7&gt;=Daten!$G$2,Daten!$D$2,IF(E7&gt;=Daten!$G$3,Daten!$D$3,IF(E7&gt;=Daten!$G$4,Daten!$D$4,"Fehler"))),"")</f>
        <v/>
      </c>
    </row>
    <row r="8" spans="1:11">
      <c r="A8" s="85">
        <v>7</v>
      </c>
      <c r="B8" s="54"/>
      <c r="C8" s="54"/>
      <c r="D8" s="55"/>
      <c r="E8" s="56"/>
      <c r="F8" s="55"/>
      <c r="G8" s="77"/>
      <c r="H8" s="77"/>
      <c r="I8" s="77"/>
      <c r="J8" s="67" t="str">
        <f t="shared" si="0"/>
        <v/>
      </c>
      <c r="K8" s="68" t="str">
        <f ca="1">IF(AND(E8&lt;&gt;0,E8&lt;Daten!$E$2),IF(E8&gt;=Daten!$G$2,Daten!$D$2,IF(E8&gt;=Daten!$G$3,Daten!$D$3,IF(E8&gt;=Daten!$G$4,Daten!$D$4,"Fehler"))),"")</f>
        <v/>
      </c>
    </row>
    <row r="9" spans="1:11">
      <c r="A9" s="85">
        <v>8</v>
      </c>
      <c r="B9" s="54"/>
      <c r="C9" s="54"/>
      <c r="D9" s="55"/>
      <c r="E9" s="56"/>
      <c r="F9" s="55"/>
      <c r="G9" s="65"/>
      <c r="H9" s="89"/>
      <c r="I9" s="89"/>
      <c r="J9" s="67" t="str">
        <f t="shared" si="0"/>
        <v/>
      </c>
      <c r="K9" s="68" t="str">
        <f ca="1">IF(AND(E9&lt;&gt;0,E9&lt;Daten!$E$2),IF(E9&gt;=Daten!$G$2,Daten!$D$2,IF(E9&gt;=Daten!$G$3,Daten!$D$3,IF(E9&gt;=Daten!$G$4,Daten!$D$4,"Fehler"))),"")</f>
        <v/>
      </c>
    </row>
    <row r="10" spans="1:11">
      <c r="A10" s="85">
        <v>9</v>
      </c>
      <c r="B10" s="54"/>
      <c r="C10" s="54"/>
      <c r="D10" s="55"/>
      <c r="E10" s="56"/>
      <c r="F10" s="55"/>
      <c r="G10" s="65"/>
      <c r="H10" s="86"/>
      <c r="I10" s="86"/>
      <c r="J10" s="67" t="str">
        <f t="shared" si="0"/>
        <v/>
      </c>
      <c r="K10" s="68" t="str">
        <f ca="1">IF(AND(E10&lt;&gt;0,E10&lt;Daten!$E$2),IF(E10&gt;=Daten!$G$2,Daten!$D$2,IF(E10&gt;=Daten!$G$3,Daten!$D$3,IF(E10&gt;=Daten!$G$4,Daten!$D$4,"Fehler"))),"")</f>
        <v/>
      </c>
    </row>
    <row r="11" spans="1:11">
      <c r="A11" s="85">
        <v>10</v>
      </c>
      <c r="B11" s="54"/>
      <c r="C11" s="54"/>
      <c r="D11" s="55"/>
      <c r="E11" s="56"/>
      <c r="F11" s="55"/>
      <c r="G11" s="65"/>
      <c r="H11" s="89"/>
      <c r="I11" s="89"/>
      <c r="J11" s="67" t="str">
        <f t="shared" si="0"/>
        <v/>
      </c>
      <c r="K11" s="68" t="str">
        <f ca="1">IF(AND(E11&lt;&gt;0,E11&lt;Daten!$E$2),IF(E11&gt;=Daten!$G$2,Daten!$D$2,IF(E11&gt;=Daten!$G$3,Daten!$D$3,IF(E11&gt;=Daten!$G$4,Daten!$D$4,"Fehler"))),"")</f>
        <v/>
      </c>
    </row>
    <row r="12" spans="1:11">
      <c r="A12" s="85">
        <v>11</v>
      </c>
      <c r="B12" s="60"/>
      <c r="C12" s="60"/>
      <c r="D12" s="66"/>
      <c r="E12" s="82"/>
      <c r="F12" s="82"/>
      <c r="G12" s="65"/>
      <c r="H12" s="89"/>
      <c r="I12" s="89"/>
      <c r="J12" s="67" t="str">
        <f t="shared" si="0"/>
        <v/>
      </c>
      <c r="K12" s="68" t="str">
        <f ca="1">IF(AND(E12&lt;&gt;0,E12&lt;Daten!$E$2),IF(E12&gt;=Daten!$G$2,Daten!$D$2,IF(E12&gt;=Daten!$G$3,Daten!$D$3,IF(E12&gt;=Daten!$G$4,Daten!$D$4,"Fehler"))),"")</f>
        <v/>
      </c>
    </row>
    <row r="13" spans="1:11">
      <c r="A13" s="85">
        <v>12</v>
      </c>
      <c r="B13" s="60"/>
      <c r="C13" s="60"/>
      <c r="D13" s="66"/>
      <c r="E13" s="82"/>
      <c r="F13" s="82"/>
      <c r="G13" s="77"/>
      <c r="H13" s="80"/>
      <c r="I13" s="80"/>
      <c r="J13" s="67" t="str">
        <f t="shared" si="0"/>
        <v/>
      </c>
      <c r="K13" s="68" t="str">
        <f ca="1">IF(AND(E13&lt;&gt;0,E13&lt;Daten!$E$2),IF(E13&gt;=Daten!$G$2,Daten!$D$2,IF(E13&gt;=Daten!$G$3,Daten!$D$3,IF(E13&gt;=Daten!$G$4,Daten!$D$4,"Fehler"))),"")</f>
        <v/>
      </c>
    </row>
    <row r="14" spans="1:11">
      <c r="A14" s="85">
        <v>13</v>
      </c>
      <c r="B14" s="60"/>
      <c r="C14" s="60"/>
      <c r="D14" s="66"/>
      <c r="E14" s="82"/>
      <c r="F14" s="82"/>
      <c r="G14" s="65"/>
      <c r="H14" s="89"/>
      <c r="I14" s="89"/>
      <c r="J14" s="67" t="str">
        <f t="shared" si="0"/>
        <v/>
      </c>
      <c r="K14" s="68" t="str">
        <f ca="1">IF(AND(E14&lt;&gt;0,E14&lt;Daten!$E$2),IF(E14&gt;=Daten!$G$2,Daten!$D$2,IF(E14&gt;=Daten!$G$3,Daten!$D$3,IF(E14&gt;=Daten!$G$4,Daten!$D$4,"Fehler"))),"")</f>
        <v/>
      </c>
    </row>
    <row r="15" spans="1:11">
      <c r="A15" s="85">
        <v>14</v>
      </c>
      <c r="B15" s="60"/>
      <c r="C15" s="60"/>
      <c r="D15" s="66"/>
      <c r="E15" s="82"/>
      <c r="F15" s="82"/>
      <c r="G15" s="65"/>
      <c r="H15" s="89"/>
      <c r="I15" s="89"/>
      <c r="J15" s="67" t="str">
        <f t="shared" si="0"/>
        <v/>
      </c>
      <c r="K15" s="68" t="str">
        <f ca="1">IF(AND(E15&lt;&gt;0,E15&lt;Daten!$E$2),IF(E15&gt;=Daten!$G$2,Daten!$D$2,IF(E15&gt;=Daten!$G$3,Daten!$D$3,IF(E15&gt;=Daten!$G$4,Daten!$D$4,"Fehler"))),"")</f>
        <v/>
      </c>
    </row>
    <row r="16" spans="1:11">
      <c r="A16" s="85">
        <v>15</v>
      </c>
      <c r="B16" s="60"/>
      <c r="C16" s="60"/>
      <c r="D16" s="66"/>
      <c r="E16" s="82"/>
      <c r="F16" s="66"/>
      <c r="G16" s="65"/>
      <c r="H16" s="89"/>
      <c r="I16" s="89"/>
      <c r="J16" s="67" t="str">
        <f t="shared" si="0"/>
        <v/>
      </c>
      <c r="K16" s="68" t="str">
        <f ca="1">IF(AND(E16&lt;&gt;0,E16&lt;Daten!$E$2),IF(E16&gt;=Daten!$G$2,Daten!$D$2,IF(E16&gt;=Daten!$G$3,Daten!$D$3,IF(E16&gt;=Daten!$G$4,Daten!$D$4,"Fehler"))),"")</f>
        <v/>
      </c>
    </row>
    <row r="17" spans="1:11">
      <c r="A17" s="85">
        <v>16</v>
      </c>
      <c r="B17" s="60"/>
      <c r="C17" s="60"/>
      <c r="D17" s="66"/>
      <c r="E17" s="82"/>
      <c r="F17" s="66"/>
      <c r="G17" s="65"/>
      <c r="H17" s="89"/>
      <c r="I17" s="89"/>
      <c r="J17" s="67" t="str">
        <f t="shared" si="0"/>
        <v/>
      </c>
      <c r="K17" s="68" t="str">
        <f ca="1">IF(AND(E17&lt;&gt;0,E17&lt;Daten!$E$2),IF(E17&gt;=Daten!$G$2,Daten!$D$2,IF(E17&gt;=Daten!$G$3,Daten!$D$3,IF(E17&gt;=Daten!$G$4,Daten!$D$4,"Fehler"))),"")</f>
        <v/>
      </c>
    </row>
    <row r="18" spans="1:11">
      <c r="A18" s="85">
        <v>17</v>
      </c>
      <c r="B18" s="60"/>
      <c r="C18" s="60"/>
      <c r="D18" s="66"/>
      <c r="E18" s="82"/>
      <c r="F18" s="66"/>
      <c r="G18" s="65"/>
      <c r="H18" s="89"/>
      <c r="I18" s="89"/>
      <c r="J18" s="67" t="str">
        <f t="shared" si="0"/>
        <v/>
      </c>
      <c r="K18" s="68" t="str">
        <f ca="1">IF(AND(E18&lt;&gt;0,E18&lt;Daten!$E$2),IF(E18&gt;=Daten!$G$2,Daten!$D$2,IF(E18&gt;=Daten!$G$3,Daten!$D$3,IF(E18&gt;=Daten!$G$4,Daten!$D$4,"Fehler"))),"")</f>
        <v/>
      </c>
    </row>
    <row r="19" spans="1:11">
      <c r="A19" s="85">
        <v>18</v>
      </c>
      <c r="B19" s="60"/>
      <c r="C19" s="60"/>
      <c r="D19" s="66"/>
      <c r="E19" s="82"/>
      <c r="F19" s="66"/>
      <c r="G19" s="65"/>
      <c r="H19" s="89"/>
      <c r="I19" s="89"/>
      <c r="J19" s="67" t="str">
        <f t="shared" si="0"/>
        <v/>
      </c>
      <c r="K19" s="68" t="str">
        <f ca="1">IF(AND(E19&lt;&gt;0,E19&lt;Daten!$E$2),IF(E19&gt;=Daten!$G$2,Daten!$D$2,IF(E19&gt;=Daten!$G$3,Daten!$D$3,IF(E19&gt;=Daten!$G$4,Daten!$D$4,"Fehler"))),"")</f>
        <v/>
      </c>
    </row>
    <row r="20" spans="1:11">
      <c r="A20" s="85">
        <v>19</v>
      </c>
      <c r="B20" s="60"/>
      <c r="C20" s="60"/>
      <c r="D20" s="61"/>
      <c r="E20" s="62"/>
      <c r="F20" s="61"/>
      <c r="G20" s="65"/>
      <c r="H20" s="86"/>
      <c r="I20" s="86"/>
      <c r="J20" s="67" t="str">
        <f t="shared" si="0"/>
        <v/>
      </c>
      <c r="K20" s="68" t="str">
        <f ca="1">IF(AND(E20&lt;&gt;0,E20&lt;Daten!$E$2),IF(E20&gt;=Daten!$G$2,Daten!$D$2,IF(E20&gt;=Daten!$G$3,Daten!$D$3,IF(E20&gt;=Daten!$G$4,Daten!$D$4,"Fehler"))),"")</f>
        <v/>
      </c>
    </row>
    <row r="21" spans="1:11">
      <c r="D21" s="90"/>
    </row>
    <row r="22" spans="1:11">
      <c r="D22" s="90"/>
    </row>
    <row r="23" spans="1:11">
      <c r="D23" s="90"/>
    </row>
    <row r="24" spans="1:11">
      <c r="D24" s="90"/>
    </row>
    <row r="25" spans="1:11">
      <c r="D25" s="90"/>
    </row>
    <row r="26" spans="1:11">
      <c r="D26" s="90"/>
    </row>
    <row r="27" spans="1:11">
      <c r="D27" s="90"/>
    </row>
    <row r="28" spans="1:11">
      <c r="D28" s="90"/>
    </row>
    <row r="29" spans="1:11">
      <c r="D29" s="90"/>
    </row>
    <row r="30" spans="1:11">
      <c r="D30" s="90"/>
    </row>
  </sheetData>
  <sheetProtection insertRows="0"/>
  <autoFilter ref="A1:K20" xr:uid="{00000000-0009-0000-0000-00000A000000}">
    <sortState xmlns:xlrd2="http://schemas.microsoft.com/office/spreadsheetml/2017/richdata2" ref="A2:K20">
      <sortCondition ref="D2:D20"/>
      <sortCondition ref="K2:K20"/>
      <sortCondition ref="G2:G20"/>
      <sortCondition descending="1" ref="J2:J20"/>
    </sortState>
  </autoFilter>
  <pageMargins left="0.70866141732283472" right="0.70866141732283472" top="0.78740157480314965" bottom="0.78740157480314965" header="0.31496062992125984" footer="0.31496062992125984"/>
  <pageSetup paperSize="9" scale="96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Mannschaft falsch!" xr:uid="{00000000-0002-0000-0A00-000000000000}">
          <x14:formula1>
            <xm:f>Daten!$A$2:$A$4</xm:f>
          </x14:formula1>
          <xm:sqref>G2:G20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1"/>
  <sheetViews>
    <sheetView workbookViewId="0">
      <selection activeCell="N5" sqref="N5"/>
    </sheetView>
  </sheetViews>
  <sheetFormatPr baseColWidth="10" defaultColWidth="11.44140625" defaultRowHeight="14.4"/>
  <cols>
    <col min="1" max="1" width="6.5546875" style="17" bestFit="1" customWidth="1"/>
    <col min="2" max="2" width="10.88671875" style="17" bestFit="1" customWidth="1"/>
    <col min="3" max="3" width="13.88671875" style="17" bestFit="1" customWidth="1"/>
    <col min="4" max="4" width="13.33203125" style="17" bestFit="1" customWidth="1"/>
    <col min="5" max="5" width="14.109375" style="17" bestFit="1" customWidth="1"/>
    <col min="6" max="6" width="15.5546875" style="17" bestFit="1" customWidth="1"/>
    <col min="7" max="7" width="10" style="17" bestFit="1" customWidth="1"/>
    <col min="8" max="13" width="6.5546875" style="17" bestFit="1" customWidth="1"/>
    <col min="14" max="14" width="12.44140625" style="24" bestFit="1" customWidth="1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>
        <v>1</v>
      </c>
      <c r="I1" s="14">
        <v>2</v>
      </c>
      <c r="J1" s="14">
        <v>3</v>
      </c>
      <c r="K1" s="14">
        <v>4</v>
      </c>
      <c r="L1" s="14">
        <v>5</v>
      </c>
      <c r="M1" s="14">
        <v>6</v>
      </c>
      <c r="N1" s="22" t="s">
        <v>4</v>
      </c>
      <c r="O1" s="14" t="s">
        <v>33</v>
      </c>
    </row>
    <row r="2" spans="1:15">
      <c r="A2" s="16">
        <v>1</v>
      </c>
      <c r="B2" s="18"/>
      <c r="C2" s="18"/>
      <c r="D2" s="18"/>
      <c r="E2" s="19"/>
      <c r="F2" s="18"/>
      <c r="G2" s="20"/>
      <c r="H2" s="20"/>
      <c r="I2" s="20"/>
      <c r="J2" s="20"/>
      <c r="K2" s="20"/>
      <c r="L2" s="20"/>
      <c r="M2" s="20"/>
      <c r="N2" s="23" t="str">
        <f t="shared" ref="N2:N33" si="0">IF(H2&lt;&gt;0,SUM(H2:M2),"")</f>
        <v/>
      </c>
      <c r="O2" s="17" t="str">
        <f ca="1">IF(AND(E2&lt;&gt;0,E2&lt;Daten!$E$2),IF(E2&gt;=Daten!$G$2,Daten!$D$2,IF(E2&gt;=Daten!$G$3,Daten!$D$3,IF(E2&gt;=Daten!$G$4,Daten!$D$4,"Fehler"))),"")</f>
        <v/>
      </c>
    </row>
    <row r="3" spans="1:15">
      <c r="A3" s="16">
        <v>2</v>
      </c>
      <c r="B3" s="18"/>
      <c r="C3" s="18"/>
      <c r="D3" s="18"/>
      <c r="E3" s="19"/>
      <c r="F3" s="18"/>
      <c r="G3" s="20"/>
      <c r="H3" s="20"/>
      <c r="I3" s="20"/>
      <c r="J3" s="20"/>
      <c r="K3" s="20"/>
      <c r="L3" s="20"/>
      <c r="M3" s="20"/>
      <c r="N3" s="23" t="str">
        <f t="shared" si="0"/>
        <v/>
      </c>
      <c r="O3" s="17" t="str">
        <f ca="1">IF(AND(E3&lt;&gt;0,E3&lt;Daten!$E$2),IF(E3&gt;=Daten!$G$2,Daten!$D$2,IF(E3&gt;=Daten!$G$3,Daten!$D$3,IF(E3&gt;=Daten!$G$4,Daten!$D$4,"Fehler"))),"")</f>
        <v/>
      </c>
    </row>
    <row r="4" spans="1:15">
      <c r="A4" s="16">
        <v>3</v>
      </c>
      <c r="B4" s="18"/>
      <c r="C4" s="18"/>
      <c r="D4" s="18"/>
      <c r="E4" s="19"/>
      <c r="F4" s="18"/>
      <c r="G4" s="20"/>
      <c r="H4" s="20"/>
      <c r="I4" s="20"/>
      <c r="J4" s="20"/>
      <c r="K4" s="20"/>
      <c r="L4" s="20"/>
      <c r="M4" s="20"/>
      <c r="N4" s="23" t="str">
        <f t="shared" si="0"/>
        <v/>
      </c>
      <c r="O4" s="17" t="str">
        <f ca="1">IF(AND(E4&lt;&gt;0,E4&lt;Daten!$E$2),IF(E4&gt;=Daten!$G$2,Daten!$D$2,IF(E4&gt;=Daten!$G$3,Daten!$D$3,IF(E4&gt;=Daten!$G$4,Daten!$D$4,"Fehler"))),"")</f>
        <v/>
      </c>
    </row>
    <row r="5" spans="1:15">
      <c r="A5" s="16">
        <v>4</v>
      </c>
      <c r="B5" s="18"/>
      <c r="C5" s="18"/>
      <c r="D5" s="18"/>
      <c r="E5" s="19"/>
      <c r="F5" s="18"/>
      <c r="G5" s="20"/>
      <c r="H5" s="20"/>
      <c r="I5" s="20"/>
      <c r="J5" s="20"/>
      <c r="K5" s="20"/>
      <c r="L5" s="20"/>
      <c r="M5" s="20"/>
      <c r="N5" s="23" t="str">
        <f t="shared" si="0"/>
        <v/>
      </c>
      <c r="O5" s="17" t="str">
        <f ca="1">IF(AND(E5&lt;&gt;0,E5&lt;Daten!$E$2),IF(E5&gt;=Daten!$G$2,Daten!$D$2,IF(E5&gt;=Daten!$G$3,Daten!$D$3,IF(E5&gt;=Daten!$G$4,Daten!$D$4,"Fehler"))),"")</f>
        <v/>
      </c>
    </row>
    <row r="6" spans="1:15">
      <c r="A6" s="16">
        <v>5</v>
      </c>
      <c r="B6" s="18"/>
      <c r="C6" s="18"/>
      <c r="D6" s="18"/>
      <c r="E6" s="19"/>
      <c r="F6" s="18"/>
      <c r="G6" s="20"/>
      <c r="H6" s="20"/>
      <c r="I6" s="20"/>
      <c r="J6" s="20"/>
      <c r="K6" s="20"/>
      <c r="L6" s="20"/>
      <c r="M6" s="20"/>
      <c r="N6" s="23" t="str">
        <f t="shared" si="0"/>
        <v/>
      </c>
      <c r="O6" s="17" t="str">
        <f ca="1">IF(AND(E6&lt;&gt;0,E6&lt;Daten!$E$2),IF(E6&gt;=Daten!$G$2,Daten!$D$2,IF(E6&gt;=Daten!$G$3,Daten!$D$3,IF(E6&gt;=Daten!$G$4,Daten!$D$4,"Fehler"))),"")</f>
        <v/>
      </c>
    </row>
    <row r="7" spans="1:15">
      <c r="A7" s="16">
        <v>6</v>
      </c>
      <c r="B7" s="18"/>
      <c r="C7" s="18"/>
      <c r="D7" s="18"/>
      <c r="E7" s="19"/>
      <c r="F7" s="18"/>
      <c r="G7" s="20"/>
      <c r="H7" s="20"/>
      <c r="I7" s="20"/>
      <c r="J7" s="20"/>
      <c r="K7" s="20"/>
      <c r="L7" s="20"/>
      <c r="M7" s="20"/>
      <c r="N7" s="23" t="str">
        <f t="shared" si="0"/>
        <v/>
      </c>
      <c r="O7" s="17" t="str">
        <f ca="1">IF(AND(E7&lt;&gt;0,E7&lt;Daten!$E$2),IF(E7&gt;=Daten!$G$2,Daten!$D$2,IF(E7&gt;=Daten!$G$3,Daten!$D$3,IF(E7&gt;=Daten!$G$4,Daten!$D$4,"Fehler"))),"")</f>
        <v/>
      </c>
    </row>
    <row r="8" spans="1:15">
      <c r="A8" s="16">
        <v>7</v>
      </c>
      <c r="B8" s="18"/>
      <c r="C8" s="18"/>
      <c r="D8" s="18"/>
      <c r="E8" s="19"/>
      <c r="F8" s="18"/>
      <c r="G8" s="20"/>
      <c r="H8" s="20"/>
      <c r="I8" s="20"/>
      <c r="J8" s="20"/>
      <c r="K8" s="20"/>
      <c r="L8" s="20"/>
      <c r="M8" s="20"/>
      <c r="N8" s="23" t="str">
        <f t="shared" si="0"/>
        <v/>
      </c>
      <c r="O8" s="17" t="str">
        <f ca="1">IF(AND(E8&lt;&gt;0,E8&lt;Daten!$E$2),IF(E8&gt;=Daten!$G$2,Daten!$D$2,IF(E8&gt;=Daten!$G$3,Daten!$D$3,IF(E8&gt;=Daten!$G$4,Daten!$D$4,"Fehler"))),"")</f>
        <v/>
      </c>
    </row>
    <row r="9" spans="1:15">
      <c r="A9" s="16">
        <v>8</v>
      </c>
      <c r="B9" s="18"/>
      <c r="C9" s="18"/>
      <c r="D9" s="18"/>
      <c r="E9" s="19"/>
      <c r="F9" s="18"/>
      <c r="G9" s="20"/>
      <c r="H9" s="20"/>
      <c r="I9" s="20"/>
      <c r="J9" s="20"/>
      <c r="K9" s="20"/>
      <c r="L9" s="20"/>
      <c r="M9" s="20"/>
      <c r="N9" s="23" t="str">
        <f t="shared" si="0"/>
        <v/>
      </c>
      <c r="O9" s="17" t="str">
        <f ca="1">IF(AND(E9&lt;&gt;0,E9&lt;Daten!$E$2),IF(E9&gt;=Daten!$G$2,Daten!$D$2,IF(E9&gt;=Daten!$G$3,Daten!$D$3,IF(E9&gt;=Daten!$G$4,Daten!$D$4,"Fehler"))),"")</f>
        <v/>
      </c>
    </row>
    <row r="10" spans="1:15">
      <c r="A10" s="16">
        <v>9</v>
      </c>
      <c r="B10" s="18"/>
      <c r="C10" s="18"/>
      <c r="D10" s="18"/>
      <c r="E10" s="19"/>
      <c r="F10" s="18"/>
      <c r="G10" s="20"/>
      <c r="H10" s="20"/>
      <c r="I10" s="20"/>
      <c r="J10" s="20"/>
      <c r="K10" s="20"/>
      <c r="L10" s="20"/>
      <c r="M10" s="20"/>
      <c r="N10" s="23" t="str">
        <f t="shared" si="0"/>
        <v/>
      </c>
      <c r="O10" s="17" t="str">
        <f ca="1">IF(AND(E10&lt;&gt;0,E10&lt;Daten!$E$2),IF(E10&gt;=Daten!$G$2,Daten!$D$2,IF(E10&gt;=Daten!$G$3,Daten!$D$3,IF(E10&gt;=Daten!$G$4,Daten!$D$4,"Fehler"))),"")</f>
        <v/>
      </c>
    </row>
    <row r="11" spans="1:15">
      <c r="A11" s="16">
        <v>10</v>
      </c>
      <c r="B11" s="18"/>
      <c r="C11" s="18"/>
      <c r="D11" s="18"/>
      <c r="E11" s="19"/>
      <c r="F11" s="18"/>
      <c r="G11" s="20"/>
      <c r="H11" s="20"/>
      <c r="I11" s="20"/>
      <c r="J11" s="20"/>
      <c r="K11" s="20"/>
      <c r="L11" s="20"/>
      <c r="M11" s="20"/>
      <c r="N11" s="23" t="str">
        <f t="shared" si="0"/>
        <v/>
      </c>
      <c r="O11" s="17" t="str">
        <f ca="1">IF(AND(E11&lt;&gt;0,E11&lt;Daten!$E$2),IF(E11&gt;=Daten!$G$2,Daten!$D$2,IF(E11&gt;=Daten!$G$3,Daten!$D$3,IF(E11&gt;=Daten!$G$4,Daten!$D$4,"Fehler"))),"")</f>
        <v/>
      </c>
    </row>
    <row r="12" spans="1:15">
      <c r="A12" s="16">
        <v>11</v>
      </c>
      <c r="B12" s="18"/>
      <c r="C12" s="18"/>
      <c r="D12" s="18"/>
      <c r="E12" s="19"/>
      <c r="F12" s="18"/>
      <c r="G12" s="20"/>
      <c r="H12" s="21"/>
      <c r="I12" s="21"/>
      <c r="J12" s="21"/>
      <c r="K12" s="21"/>
      <c r="L12" s="21"/>
      <c r="M12" s="21"/>
      <c r="N12" s="23" t="str">
        <f t="shared" si="0"/>
        <v/>
      </c>
      <c r="O12" s="17" t="str">
        <f ca="1">IF(AND(E12&lt;&gt;0,E12&lt;Daten!$E$2),IF(E12&gt;=Daten!$G$2,Daten!$D$2,IF(E12&gt;=Daten!$G$3,Daten!$D$3,IF(E12&gt;=Daten!$G$4,Daten!$D$4,"Fehler"))),"")</f>
        <v/>
      </c>
    </row>
    <row r="13" spans="1:15">
      <c r="A13" s="16">
        <v>12</v>
      </c>
      <c r="B13" s="18"/>
      <c r="C13" s="18"/>
      <c r="D13" s="18"/>
      <c r="E13" s="19"/>
      <c r="F13" s="18"/>
      <c r="G13" s="20"/>
      <c r="H13" s="21"/>
      <c r="I13" s="21"/>
      <c r="J13" s="21"/>
      <c r="K13" s="21"/>
      <c r="L13" s="21"/>
      <c r="M13" s="21"/>
      <c r="N13" s="23" t="str">
        <f t="shared" si="0"/>
        <v/>
      </c>
      <c r="O13" s="17" t="str">
        <f ca="1">IF(AND(E13&lt;&gt;0,E13&lt;Daten!$E$2),IF(E13&gt;=Daten!$G$2,Daten!$D$2,IF(E13&gt;=Daten!$G$3,Daten!$D$3,IF(E13&gt;=Daten!$G$4,Daten!$D$4,"Fehler"))),"")</f>
        <v/>
      </c>
    </row>
    <row r="14" spans="1:15">
      <c r="A14" s="16">
        <v>13</v>
      </c>
      <c r="B14" s="18"/>
      <c r="C14" s="18"/>
      <c r="D14" s="18"/>
      <c r="E14" s="19"/>
      <c r="F14" s="18"/>
      <c r="G14" s="20"/>
      <c r="H14" s="20"/>
      <c r="I14" s="20"/>
      <c r="J14" s="20"/>
      <c r="K14" s="20"/>
      <c r="L14" s="20"/>
      <c r="M14" s="20"/>
      <c r="N14" s="23" t="str">
        <f t="shared" si="0"/>
        <v/>
      </c>
      <c r="O14" s="17" t="str">
        <f ca="1">IF(AND(E14&lt;&gt;0,E14&lt;Daten!$E$2),IF(E14&gt;=Daten!$G$2,Daten!$D$2,IF(E14&gt;=Daten!$G$3,Daten!$D$3,IF(E14&gt;=Daten!$G$4,Daten!$D$4,"Fehler"))),"")</f>
        <v/>
      </c>
    </row>
    <row r="15" spans="1:15">
      <c r="A15" s="16">
        <v>14</v>
      </c>
      <c r="B15" s="18"/>
      <c r="C15" s="18"/>
      <c r="D15" s="18"/>
      <c r="E15" s="19"/>
      <c r="F15" s="18"/>
      <c r="G15" s="20"/>
      <c r="H15" s="20"/>
      <c r="I15" s="20"/>
      <c r="J15" s="20"/>
      <c r="K15" s="20"/>
      <c r="L15" s="20"/>
      <c r="M15" s="20"/>
      <c r="N15" s="23" t="str">
        <f t="shared" si="0"/>
        <v/>
      </c>
      <c r="O15" s="17" t="str">
        <f ca="1">IF(AND(E15&lt;&gt;0,E15&lt;Daten!$E$2),IF(E15&gt;=Daten!$G$2,Daten!$D$2,IF(E15&gt;=Daten!$G$3,Daten!$D$3,IF(E15&gt;=Daten!$G$4,Daten!$D$4,"Fehler"))),"")</f>
        <v/>
      </c>
    </row>
    <row r="16" spans="1:15">
      <c r="A16" s="16">
        <v>15</v>
      </c>
      <c r="B16" s="18"/>
      <c r="C16" s="18"/>
      <c r="D16" s="18"/>
      <c r="E16" s="19"/>
      <c r="F16" s="18"/>
      <c r="G16" s="20"/>
      <c r="H16" s="20"/>
      <c r="I16" s="20"/>
      <c r="J16" s="20"/>
      <c r="K16" s="20"/>
      <c r="L16" s="20"/>
      <c r="M16" s="20"/>
      <c r="N16" s="23" t="str">
        <f t="shared" si="0"/>
        <v/>
      </c>
      <c r="O16" s="17" t="str">
        <f ca="1">IF(AND(E16&lt;&gt;0,E16&lt;Daten!$E$2),IF(E16&gt;=Daten!$G$2,Daten!$D$2,IF(E16&gt;=Daten!$G$3,Daten!$D$3,IF(E16&gt;=Daten!$G$4,Daten!$D$4,"Fehler"))),"")</f>
        <v/>
      </c>
    </row>
    <row r="17" spans="1:15">
      <c r="A17" s="16">
        <v>16</v>
      </c>
      <c r="B17" s="18"/>
      <c r="C17" s="18"/>
      <c r="D17" s="18"/>
      <c r="E17" s="19"/>
      <c r="F17" s="18"/>
      <c r="G17" s="20"/>
      <c r="H17" s="20"/>
      <c r="I17" s="20"/>
      <c r="J17" s="20"/>
      <c r="K17" s="20"/>
      <c r="L17" s="20"/>
      <c r="M17" s="20"/>
      <c r="N17" s="23" t="str">
        <f t="shared" si="0"/>
        <v/>
      </c>
      <c r="O17" s="17" t="str">
        <f ca="1">IF(AND(E17&lt;&gt;0,E17&lt;Daten!$E$2),IF(E17&gt;=Daten!$G$2,Daten!$D$2,IF(E17&gt;=Daten!$G$3,Daten!$D$3,IF(E17&gt;=Daten!$G$4,Daten!$D$4,"Fehler"))),"")</f>
        <v/>
      </c>
    </row>
    <row r="18" spans="1:15">
      <c r="A18" s="16">
        <v>17</v>
      </c>
      <c r="B18" s="18"/>
      <c r="C18" s="18"/>
      <c r="D18" s="18"/>
      <c r="E18" s="19"/>
      <c r="F18" s="18"/>
      <c r="G18" s="20"/>
      <c r="H18" s="20"/>
      <c r="I18" s="20"/>
      <c r="J18" s="20"/>
      <c r="K18" s="20"/>
      <c r="L18" s="20"/>
      <c r="M18" s="20"/>
      <c r="N18" s="23" t="str">
        <f t="shared" si="0"/>
        <v/>
      </c>
      <c r="O18" s="17" t="str">
        <f ca="1">IF(AND(E18&lt;&gt;0,E18&lt;Daten!$E$2),IF(E18&gt;=Daten!$G$2,Daten!$D$2,IF(E18&gt;=Daten!$G$3,Daten!$D$3,IF(E18&gt;=Daten!$G$4,Daten!$D$4,"Fehler"))),"")</f>
        <v/>
      </c>
    </row>
    <row r="19" spans="1:15">
      <c r="A19" s="16">
        <v>18</v>
      </c>
      <c r="B19" s="18"/>
      <c r="C19" s="18"/>
      <c r="D19" s="18"/>
      <c r="E19" s="19"/>
      <c r="F19" s="18"/>
      <c r="G19" s="20"/>
      <c r="H19" s="20"/>
      <c r="I19" s="20"/>
      <c r="J19" s="20"/>
      <c r="K19" s="20"/>
      <c r="L19" s="20"/>
      <c r="M19" s="20"/>
      <c r="N19" s="23" t="str">
        <f t="shared" si="0"/>
        <v/>
      </c>
      <c r="O19" s="17" t="str">
        <f ca="1">IF(AND(E19&lt;&gt;0,E19&lt;Daten!$E$2),IF(E19&gt;=Daten!$G$2,Daten!$D$2,IF(E19&gt;=Daten!$G$3,Daten!$D$3,IF(E19&gt;=Daten!$G$4,Daten!$D$4,"Fehler"))),"")</f>
        <v/>
      </c>
    </row>
    <row r="20" spans="1:15">
      <c r="A20" s="16">
        <v>19</v>
      </c>
      <c r="B20" s="18"/>
      <c r="C20" s="18"/>
      <c r="D20" s="18"/>
      <c r="E20" s="19"/>
      <c r="F20" s="18"/>
      <c r="G20" s="20"/>
      <c r="H20" s="20"/>
      <c r="I20" s="20"/>
      <c r="J20" s="20"/>
      <c r="K20" s="20"/>
      <c r="L20" s="20"/>
      <c r="M20" s="20"/>
      <c r="N20" s="23" t="str">
        <f t="shared" si="0"/>
        <v/>
      </c>
      <c r="O20" s="17" t="str">
        <f ca="1">IF(AND(E20&lt;&gt;0,E20&lt;Daten!$E$2),IF(E20&gt;=Daten!$G$2,Daten!$D$2,IF(E20&gt;=Daten!$G$3,Daten!$D$3,IF(E20&gt;=Daten!$G$4,Daten!$D$4,"Fehler"))),"")</f>
        <v/>
      </c>
    </row>
    <row r="21" spans="1:15">
      <c r="A21" s="16">
        <v>20</v>
      </c>
      <c r="B21" s="18"/>
      <c r="C21" s="18"/>
      <c r="D21" s="18"/>
      <c r="E21" s="19"/>
      <c r="F21" s="18"/>
      <c r="G21" s="20"/>
      <c r="H21" s="20"/>
      <c r="I21" s="20"/>
      <c r="J21" s="20"/>
      <c r="K21" s="20"/>
      <c r="L21" s="20"/>
      <c r="M21" s="20"/>
      <c r="N21" s="23" t="str">
        <f t="shared" si="0"/>
        <v/>
      </c>
      <c r="O21" s="17" t="str">
        <f ca="1">IF(AND(E21&lt;&gt;0,E21&lt;Daten!$E$2),IF(E21&gt;=Daten!$G$2,Daten!$D$2,IF(E21&gt;=Daten!$G$3,Daten!$D$3,IF(E21&gt;=Daten!$G$4,Daten!$D$4,"Fehler"))),"")</f>
        <v/>
      </c>
    </row>
    <row r="22" spans="1:15">
      <c r="A22" s="16">
        <v>21</v>
      </c>
      <c r="B22" s="18"/>
      <c r="C22" s="18"/>
      <c r="D22" s="18"/>
      <c r="E22" s="19"/>
      <c r="F22" s="18"/>
      <c r="G22" s="20"/>
      <c r="H22" s="20"/>
      <c r="I22" s="20"/>
      <c r="J22" s="20"/>
      <c r="K22" s="20"/>
      <c r="L22" s="20"/>
      <c r="M22" s="20"/>
      <c r="N22" s="23" t="str">
        <f t="shared" si="0"/>
        <v/>
      </c>
      <c r="O22" s="17" t="str">
        <f ca="1">IF(AND(E22&lt;&gt;0,E22&lt;Daten!$E$2),IF(E22&gt;=Daten!$G$2,Daten!$D$2,IF(E22&gt;=Daten!$G$3,Daten!$D$3,IF(E22&gt;=Daten!$G$4,Daten!$D$4,"Fehler"))),"")</f>
        <v/>
      </c>
    </row>
    <row r="23" spans="1:15">
      <c r="A23" s="16">
        <v>22</v>
      </c>
      <c r="B23" s="18"/>
      <c r="C23" s="18"/>
      <c r="D23" s="18"/>
      <c r="E23" s="19"/>
      <c r="F23" s="18"/>
      <c r="G23" s="20"/>
      <c r="H23" s="20"/>
      <c r="I23" s="20"/>
      <c r="J23" s="20"/>
      <c r="K23" s="20"/>
      <c r="L23" s="20"/>
      <c r="M23" s="20"/>
      <c r="N23" s="23" t="str">
        <f t="shared" si="0"/>
        <v/>
      </c>
      <c r="O23" s="17" t="str">
        <f ca="1">IF(AND(E23&lt;&gt;0,E23&lt;Daten!$E$2),IF(E23&gt;=Daten!$G$2,Daten!$D$2,IF(E23&gt;=Daten!$G$3,Daten!$D$3,IF(E23&gt;=Daten!$G$4,Daten!$D$4,"Fehler"))),"")</f>
        <v/>
      </c>
    </row>
    <row r="24" spans="1:15">
      <c r="A24" s="16">
        <v>23</v>
      </c>
      <c r="B24" s="18"/>
      <c r="C24" s="18"/>
      <c r="D24" s="18"/>
      <c r="E24" s="19"/>
      <c r="F24" s="18"/>
      <c r="G24" s="20"/>
      <c r="H24" s="21"/>
      <c r="I24" s="21"/>
      <c r="J24" s="21"/>
      <c r="K24" s="21"/>
      <c r="L24" s="21"/>
      <c r="M24" s="21"/>
      <c r="N24" s="23" t="str">
        <f t="shared" si="0"/>
        <v/>
      </c>
      <c r="O24" s="17" t="str">
        <f ca="1">IF(AND(E24&lt;&gt;0,E24&lt;Daten!$E$2),IF(E24&gt;=Daten!$G$2,Daten!$D$2,IF(E24&gt;=Daten!$G$3,Daten!$D$3,IF(E24&gt;=Daten!$G$4,Daten!$D$4,"Fehler"))),"")</f>
        <v/>
      </c>
    </row>
    <row r="25" spans="1:15">
      <c r="A25" s="16">
        <v>24</v>
      </c>
      <c r="B25" s="18"/>
      <c r="C25" s="18"/>
      <c r="D25" s="18"/>
      <c r="E25" s="19"/>
      <c r="F25" s="18"/>
      <c r="G25" s="20"/>
      <c r="H25" s="21"/>
      <c r="I25" s="21"/>
      <c r="J25" s="21"/>
      <c r="K25" s="21"/>
      <c r="L25" s="21"/>
      <c r="M25" s="21"/>
      <c r="N25" s="23" t="str">
        <f t="shared" si="0"/>
        <v/>
      </c>
      <c r="O25" s="17" t="str">
        <f ca="1">IF(AND(E25&lt;&gt;0,E25&lt;Daten!$E$2),IF(E25&gt;=Daten!$G$2,Daten!$D$2,IF(E25&gt;=Daten!$G$3,Daten!$D$3,IF(E25&gt;=Daten!$G$4,Daten!$D$4,"Fehler"))),"")</f>
        <v/>
      </c>
    </row>
    <row r="26" spans="1:15">
      <c r="A26" s="16">
        <v>25</v>
      </c>
      <c r="B26" s="18"/>
      <c r="C26" s="18"/>
      <c r="D26" s="18"/>
      <c r="E26" s="19"/>
      <c r="F26" s="18"/>
      <c r="G26" s="20"/>
      <c r="H26" s="20"/>
      <c r="I26" s="20"/>
      <c r="J26" s="20"/>
      <c r="K26" s="21"/>
      <c r="L26" s="20"/>
      <c r="M26" s="20"/>
      <c r="N26" s="23" t="str">
        <f t="shared" si="0"/>
        <v/>
      </c>
      <c r="O26" s="17" t="str">
        <f ca="1">IF(AND(E26&lt;&gt;0,E26&lt;Daten!$E$2),IF(E26&gt;=Daten!$G$2,Daten!$D$2,IF(E26&gt;=Daten!$G$3,Daten!$D$3,IF(E26&gt;=Daten!$G$4,Daten!$D$4,"Fehler"))),"")</f>
        <v/>
      </c>
    </row>
    <row r="27" spans="1:15">
      <c r="A27" s="16">
        <v>26</v>
      </c>
      <c r="B27" s="18"/>
      <c r="C27" s="18"/>
      <c r="D27" s="18"/>
      <c r="E27" s="19"/>
      <c r="F27" s="18"/>
      <c r="G27" s="20"/>
      <c r="H27" s="20"/>
      <c r="I27" s="20"/>
      <c r="J27" s="20"/>
      <c r="K27" s="21"/>
      <c r="L27" s="20"/>
      <c r="M27" s="20"/>
      <c r="N27" s="23" t="str">
        <f t="shared" si="0"/>
        <v/>
      </c>
      <c r="O27" s="17" t="str">
        <f ca="1">IF(AND(E27&lt;&gt;0,E27&lt;Daten!$E$2),IF(E27&gt;=Daten!$G$2,Daten!$D$2,IF(E27&gt;=Daten!$G$3,Daten!$D$3,IF(E27&gt;=Daten!$G$4,Daten!$D$4,"Fehler"))),"")</f>
        <v/>
      </c>
    </row>
    <row r="28" spans="1:15">
      <c r="A28" s="16">
        <v>27</v>
      </c>
      <c r="B28" s="18"/>
      <c r="C28" s="18"/>
      <c r="D28" s="18"/>
      <c r="E28" s="19"/>
      <c r="F28" s="18"/>
      <c r="G28" s="20"/>
      <c r="H28" s="20"/>
      <c r="I28" s="20"/>
      <c r="J28" s="20"/>
      <c r="K28" s="21"/>
      <c r="L28" s="20"/>
      <c r="M28" s="20"/>
      <c r="N28" s="23" t="str">
        <f t="shared" si="0"/>
        <v/>
      </c>
      <c r="O28" s="17" t="str">
        <f ca="1">IF(AND(E28&lt;&gt;0,E28&lt;Daten!$E$2),IF(E28&gt;=Daten!$G$2,Daten!$D$2,IF(E28&gt;=Daten!$G$3,Daten!$D$3,IF(E28&gt;=Daten!$G$4,Daten!$D$4,"Fehler"))),"")</f>
        <v/>
      </c>
    </row>
    <row r="29" spans="1:15">
      <c r="A29" s="16">
        <v>28</v>
      </c>
      <c r="B29" s="18"/>
      <c r="C29" s="18"/>
      <c r="D29" s="18"/>
      <c r="E29" s="19"/>
      <c r="F29" s="18"/>
      <c r="G29" s="20"/>
      <c r="H29" s="20"/>
      <c r="I29" s="20"/>
      <c r="J29" s="20"/>
      <c r="K29" s="21"/>
      <c r="L29" s="20"/>
      <c r="M29" s="20"/>
      <c r="N29" s="23" t="str">
        <f t="shared" si="0"/>
        <v/>
      </c>
      <c r="O29" s="17" t="str">
        <f ca="1">IF(AND(E29&lt;&gt;0,E29&lt;Daten!$E$2),IF(E29&gt;=Daten!$G$2,Daten!$D$2,IF(E29&gt;=Daten!$G$3,Daten!$D$3,IF(E29&gt;=Daten!$G$4,Daten!$D$4,"Fehler"))),"")</f>
        <v/>
      </c>
    </row>
    <row r="30" spans="1:15">
      <c r="A30" s="16">
        <v>29</v>
      </c>
      <c r="B30" s="18"/>
      <c r="C30" s="18"/>
      <c r="D30" s="18"/>
      <c r="E30" s="19"/>
      <c r="F30" s="18"/>
      <c r="G30" s="20"/>
      <c r="H30" s="20"/>
      <c r="I30" s="20"/>
      <c r="J30" s="20"/>
      <c r="K30" s="21"/>
      <c r="L30" s="20"/>
      <c r="M30" s="20"/>
      <c r="N30" s="23" t="str">
        <f t="shared" si="0"/>
        <v/>
      </c>
      <c r="O30" s="17" t="str">
        <f ca="1">IF(AND(E30&lt;&gt;0,E30&lt;Daten!$E$2),IF(E30&gt;=Daten!$G$2,Daten!$D$2,IF(E30&gt;=Daten!$G$3,Daten!$D$3,IF(E30&gt;=Daten!$G$4,Daten!$D$4,"Fehler"))),"")</f>
        <v/>
      </c>
    </row>
    <row r="31" spans="1:15">
      <c r="A31" s="16">
        <v>30</v>
      </c>
      <c r="B31" s="18"/>
      <c r="C31" s="18"/>
      <c r="D31" s="18"/>
      <c r="E31" s="19"/>
      <c r="F31" s="18"/>
      <c r="G31" s="20"/>
      <c r="H31" s="20"/>
      <c r="I31" s="20"/>
      <c r="J31" s="20"/>
      <c r="K31" s="21"/>
      <c r="L31" s="20"/>
      <c r="M31" s="20"/>
      <c r="N31" s="23" t="str">
        <f t="shared" si="0"/>
        <v/>
      </c>
      <c r="O31" s="17" t="str">
        <f ca="1">IF(AND(E31&lt;&gt;0,E31&lt;Daten!$E$2),IF(E31&gt;=Daten!$G$2,Daten!$D$2,IF(E31&gt;=Daten!$G$3,Daten!$D$3,IF(E31&gt;=Daten!$G$4,Daten!$D$4,"Fehler"))),"")</f>
        <v/>
      </c>
    </row>
    <row r="32" spans="1:15">
      <c r="A32" s="16">
        <v>31</v>
      </c>
      <c r="B32" s="18"/>
      <c r="C32" s="18"/>
      <c r="D32" s="18"/>
      <c r="E32" s="19"/>
      <c r="F32" s="18"/>
      <c r="G32" s="20"/>
      <c r="H32" s="20"/>
      <c r="I32" s="20"/>
      <c r="J32" s="20"/>
      <c r="K32" s="21"/>
      <c r="L32" s="20"/>
      <c r="M32" s="20"/>
      <c r="N32" s="23" t="str">
        <f t="shared" si="0"/>
        <v/>
      </c>
      <c r="O32" s="17" t="str">
        <f ca="1">IF(AND(E32&lt;&gt;0,E32&lt;Daten!$E$2),IF(E32&gt;=Daten!$G$2,Daten!$D$2,IF(E32&gt;=Daten!$G$3,Daten!$D$3,IF(E32&gt;=Daten!$G$4,Daten!$D$4,"Fehler"))),"")</f>
        <v/>
      </c>
    </row>
    <row r="33" spans="1:15">
      <c r="A33" s="16">
        <v>32</v>
      </c>
      <c r="B33" s="18"/>
      <c r="C33" s="18"/>
      <c r="D33" s="18"/>
      <c r="E33" s="19"/>
      <c r="F33" s="18"/>
      <c r="G33" s="20"/>
      <c r="H33" s="20"/>
      <c r="I33" s="20"/>
      <c r="J33" s="20"/>
      <c r="K33" s="21"/>
      <c r="L33" s="20"/>
      <c r="M33" s="20"/>
      <c r="N33" s="23" t="str">
        <f t="shared" si="0"/>
        <v/>
      </c>
      <c r="O33" s="17" t="str">
        <f ca="1">IF(AND(E33&lt;&gt;0,E33&lt;Daten!$E$2),IF(E33&gt;=Daten!$G$2,Daten!$D$2,IF(E33&gt;=Daten!$G$3,Daten!$D$3,IF(E33&gt;=Daten!$G$4,Daten!$D$4,"Fehler"))),"")</f>
        <v/>
      </c>
    </row>
    <row r="34" spans="1:15">
      <c r="A34" s="16">
        <v>33</v>
      </c>
      <c r="B34" s="18"/>
      <c r="C34" s="18"/>
      <c r="D34" s="18"/>
      <c r="E34" s="19"/>
      <c r="F34" s="18"/>
      <c r="G34" s="20"/>
      <c r="H34" s="20"/>
      <c r="I34" s="20"/>
      <c r="J34" s="20"/>
      <c r="K34" s="21"/>
      <c r="L34" s="20"/>
      <c r="M34" s="20"/>
      <c r="N34" s="23" t="str">
        <f t="shared" ref="N34:N51" si="1">IF(H34&lt;&gt;0,SUM(H34:M34),"")</f>
        <v/>
      </c>
      <c r="O34" s="17" t="str">
        <f ca="1">IF(AND(E34&lt;&gt;0,E34&lt;Daten!$E$2),IF(E34&gt;=Daten!$G$2,Daten!$D$2,IF(E34&gt;=Daten!$G$3,Daten!$D$3,IF(E34&gt;=Daten!$G$4,Daten!$D$4,"Fehler"))),"")</f>
        <v/>
      </c>
    </row>
    <row r="35" spans="1:15">
      <c r="A35" s="16">
        <v>34</v>
      </c>
      <c r="B35" s="18"/>
      <c r="C35" s="18"/>
      <c r="D35" s="18"/>
      <c r="E35" s="19"/>
      <c r="F35" s="18"/>
      <c r="G35" s="20"/>
      <c r="H35" s="20"/>
      <c r="I35" s="20"/>
      <c r="J35" s="20"/>
      <c r="K35" s="21"/>
      <c r="L35" s="20"/>
      <c r="M35" s="20"/>
      <c r="N35" s="23" t="str">
        <f t="shared" si="1"/>
        <v/>
      </c>
      <c r="O35" s="17" t="str">
        <f ca="1">IF(AND(E35&lt;&gt;0,E35&lt;Daten!$E$2),IF(E35&gt;=Daten!$G$2,Daten!$D$2,IF(E35&gt;=Daten!$G$3,Daten!$D$3,IF(E35&gt;=Daten!$G$4,Daten!$D$4,"Fehler"))),"")</f>
        <v/>
      </c>
    </row>
    <row r="36" spans="1:15">
      <c r="A36" s="16">
        <v>35</v>
      </c>
      <c r="B36" s="18"/>
      <c r="C36" s="18"/>
      <c r="D36" s="18"/>
      <c r="E36" s="19"/>
      <c r="F36" s="18"/>
      <c r="G36" s="20"/>
      <c r="H36" s="21"/>
      <c r="I36" s="21"/>
      <c r="J36" s="21"/>
      <c r="K36" s="21"/>
      <c r="L36" s="21"/>
      <c r="M36" s="21"/>
      <c r="N36" s="23" t="str">
        <f t="shared" si="1"/>
        <v/>
      </c>
      <c r="O36" s="17" t="str">
        <f ca="1">IF(AND(E36&lt;&gt;0,E36&lt;Daten!$E$2),IF(E36&gt;=Daten!$G$2,Daten!$D$2,IF(E36&gt;=Daten!$G$3,Daten!$D$3,IF(E36&gt;=Daten!$G$4,Daten!$D$4,"Fehler"))),"")</f>
        <v/>
      </c>
    </row>
    <row r="37" spans="1:15">
      <c r="A37" s="16">
        <v>36</v>
      </c>
      <c r="B37" s="18"/>
      <c r="C37" s="18"/>
      <c r="D37" s="18"/>
      <c r="E37" s="19"/>
      <c r="F37" s="18"/>
      <c r="G37" s="20"/>
      <c r="H37" s="21"/>
      <c r="I37" s="21"/>
      <c r="J37" s="21"/>
      <c r="K37" s="21"/>
      <c r="L37" s="21"/>
      <c r="M37" s="21"/>
      <c r="N37" s="23" t="str">
        <f t="shared" si="1"/>
        <v/>
      </c>
      <c r="O37" s="17" t="str">
        <f ca="1">IF(AND(E37&lt;&gt;0,E37&lt;Daten!$E$2),IF(E37&gt;=Daten!$G$2,Daten!$D$2,IF(E37&gt;=Daten!$G$3,Daten!$D$3,IF(E37&gt;=Daten!$G$4,Daten!$D$4,"Fehler"))),"")</f>
        <v/>
      </c>
    </row>
    <row r="38" spans="1:15">
      <c r="A38" s="16">
        <v>37</v>
      </c>
      <c r="B38" s="18"/>
      <c r="C38" s="18"/>
      <c r="D38" s="18"/>
      <c r="E38" s="19"/>
      <c r="F38" s="18"/>
      <c r="G38" s="20"/>
      <c r="H38" s="21"/>
      <c r="I38" s="20"/>
      <c r="J38" s="20"/>
      <c r="K38" s="20"/>
      <c r="L38" s="20"/>
      <c r="M38" s="20"/>
      <c r="N38" s="23" t="str">
        <f t="shared" si="1"/>
        <v/>
      </c>
      <c r="O38" s="17" t="str">
        <f ca="1">IF(AND(E38&lt;&gt;0,E38&lt;Daten!$E$2),IF(E38&gt;=Daten!$G$2,Daten!$D$2,IF(E38&gt;=Daten!$G$3,Daten!$D$3,IF(E38&gt;=Daten!$G$4,Daten!$D$4,"Fehler"))),"")</f>
        <v/>
      </c>
    </row>
    <row r="39" spans="1:15">
      <c r="A39" s="16">
        <v>38</v>
      </c>
      <c r="B39" s="18"/>
      <c r="C39" s="18"/>
      <c r="D39" s="18"/>
      <c r="E39" s="19"/>
      <c r="F39" s="18"/>
      <c r="G39" s="20"/>
      <c r="H39" s="21"/>
      <c r="I39" s="20"/>
      <c r="J39" s="20"/>
      <c r="K39" s="20"/>
      <c r="L39" s="20"/>
      <c r="M39" s="20"/>
      <c r="N39" s="23" t="str">
        <f t="shared" si="1"/>
        <v/>
      </c>
      <c r="O39" s="17" t="str">
        <f ca="1">IF(AND(E39&lt;&gt;0,E39&lt;Daten!$E$2),IF(E39&gt;=Daten!$G$2,Daten!$D$2,IF(E39&gt;=Daten!$G$3,Daten!$D$3,IF(E39&gt;=Daten!$G$4,Daten!$D$4,"Fehler"))),"")</f>
        <v/>
      </c>
    </row>
    <row r="40" spans="1:15">
      <c r="A40" s="16">
        <v>39</v>
      </c>
      <c r="B40" s="18"/>
      <c r="C40" s="18"/>
      <c r="D40" s="18"/>
      <c r="E40" s="19"/>
      <c r="F40" s="18"/>
      <c r="G40" s="20"/>
      <c r="H40" s="21"/>
      <c r="I40" s="20"/>
      <c r="J40" s="20"/>
      <c r="K40" s="20"/>
      <c r="L40" s="20"/>
      <c r="M40" s="20"/>
      <c r="N40" s="23" t="str">
        <f t="shared" si="1"/>
        <v/>
      </c>
      <c r="O40" s="17" t="str">
        <f ca="1">IF(AND(E40&lt;&gt;0,E40&lt;Daten!$E$2),IF(E40&gt;=Daten!$G$2,Daten!$D$2,IF(E40&gt;=Daten!$G$3,Daten!$D$3,IF(E40&gt;=Daten!$G$4,Daten!$D$4,"Fehler"))),"")</f>
        <v/>
      </c>
    </row>
    <row r="41" spans="1:15">
      <c r="A41" s="16">
        <v>40</v>
      </c>
      <c r="B41" s="18"/>
      <c r="C41" s="18"/>
      <c r="D41" s="18"/>
      <c r="E41" s="19"/>
      <c r="F41" s="18"/>
      <c r="G41" s="20"/>
      <c r="H41" s="21"/>
      <c r="I41" s="20"/>
      <c r="J41" s="20"/>
      <c r="K41" s="20"/>
      <c r="L41" s="20"/>
      <c r="M41" s="20"/>
      <c r="N41" s="23" t="str">
        <f t="shared" si="1"/>
        <v/>
      </c>
      <c r="O41" s="17" t="str">
        <f ca="1">IF(AND(E41&lt;&gt;0,E41&lt;Daten!$E$2),IF(E41&gt;=Daten!$G$2,Daten!$D$2,IF(E41&gt;=Daten!$G$3,Daten!$D$3,IF(E41&gt;=Daten!$G$4,Daten!$D$4,"Fehler"))),"")</f>
        <v/>
      </c>
    </row>
    <row r="42" spans="1:15">
      <c r="A42" s="16">
        <v>41</v>
      </c>
      <c r="B42" s="18"/>
      <c r="C42" s="18"/>
      <c r="D42" s="18"/>
      <c r="E42" s="19"/>
      <c r="F42" s="18"/>
      <c r="G42" s="20"/>
      <c r="H42" s="21"/>
      <c r="I42" s="20"/>
      <c r="J42" s="20"/>
      <c r="K42" s="20"/>
      <c r="L42" s="20"/>
      <c r="M42" s="20"/>
      <c r="N42" s="23" t="str">
        <f t="shared" si="1"/>
        <v/>
      </c>
      <c r="O42" s="17" t="str">
        <f ca="1">IF(AND(E42&lt;&gt;0,E42&lt;Daten!$E$2),IF(E42&gt;=Daten!$G$2,Daten!$D$2,IF(E42&gt;=Daten!$G$3,Daten!$D$3,IF(E42&gt;=Daten!$G$4,Daten!$D$4,"Fehler"))),"")</f>
        <v/>
      </c>
    </row>
    <row r="43" spans="1:15">
      <c r="A43" s="16">
        <v>42</v>
      </c>
      <c r="B43" s="18"/>
      <c r="C43" s="18"/>
      <c r="D43" s="18"/>
      <c r="E43" s="19"/>
      <c r="F43" s="18"/>
      <c r="G43" s="20"/>
      <c r="H43" s="21"/>
      <c r="I43" s="20"/>
      <c r="J43" s="20"/>
      <c r="K43" s="20"/>
      <c r="L43" s="20"/>
      <c r="M43" s="20"/>
      <c r="N43" s="23" t="str">
        <f t="shared" si="1"/>
        <v/>
      </c>
      <c r="O43" s="17" t="str">
        <f ca="1">IF(AND(E43&lt;&gt;0,E43&lt;Daten!$E$2),IF(E43&gt;=Daten!$G$2,Daten!$D$2,IF(E43&gt;=Daten!$G$3,Daten!$D$3,IF(E43&gt;=Daten!$G$4,Daten!$D$4,"Fehler"))),"")</f>
        <v/>
      </c>
    </row>
    <row r="44" spans="1:15">
      <c r="A44" s="16">
        <v>43</v>
      </c>
      <c r="B44" s="18"/>
      <c r="C44" s="18"/>
      <c r="D44" s="18"/>
      <c r="E44" s="19"/>
      <c r="F44" s="18"/>
      <c r="G44" s="20"/>
      <c r="H44" s="21"/>
      <c r="I44" s="20"/>
      <c r="J44" s="20"/>
      <c r="K44" s="20"/>
      <c r="L44" s="20"/>
      <c r="M44" s="20"/>
      <c r="N44" s="23" t="str">
        <f t="shared" si="1"/>
        <v/>
      </c>
      <c r="O44" s="17" t="str">
        <f ca="1">IF(AND(E44&lt;&gt;0,E44&lt;Daten!$E$2),IF(E44&gt;=Daten!$G$2,Daten!$D$2,IF(E44&gt;=Daten!$G$3,Daten!$D$3,IF(E44&gt;=Daten!$G$4,Daten!$D$4,"Fehler"))),"")</f>
        <v/>
      </c>
    </row>
    <row r="45" spans="1:15">
      <c r="A45" s="16">
        <v>44</v>
      </c>
      <c r="B45" s="18"/>
      <c r="C45" s="18"/>
      <c r="D45" s="18"/>
      <c r="E45" s="19"/>
      <c r="F45" s="18"/>
      <c r="G45" s="20"/>
      <c r="H45" s="21"/>
      <c r="I45" s="20"/>
      <c r="J45" s="20"/>
      <c r="K45" s="20"/>
      <c r="L45" s="20"/>
      <c r="M45" s="20"/>
      <c r="N45" s="23" t="str">
        <f t="shared" si="1"/>
        <v/>
      </c>
      <c r="O45" s="17" t="str">
        <f ca="1">IF(AND(E45&lt;&gt;0,E45&lt;Daten!$E$2),IF(E45&gt;=Daten!$G$2,Daten!$D$2,IF(E45&gt;=Daten!$G$3,Daten!$D$3,IF(E45&gt;=Daten!$G$4,Daten!$D$4,"Fehler"))),"")</f>
        <v/>
      </c>
    </row>
    <row r="46" spans="1:15">
      <c r="A46" s="16">
        <v>45</v>
      </c>
      <c r="B46" s="18"/>
      <c r="C46" s="18"/>
      <c r="D46" s="18"/>
      <c r="E46" s="19"/>
      <c r="F46" s="18"/>
      <c r="G46" s="20"/>
      <c r="H46" s="21"/>
      <c r="I46" s="20"/>
      <c r="J46" s="20"/>
      <c r="K46" s="20"/>
      <c r="L46" s="20"/>
      <c r="M46" s="20"/>
      <c r="N46" s="23" t="str">
        <f t="shared" si="1"/>
        <v/>
      </c>
      <c r="O46" s="17" t="str">
        <f ca="1">IF(AND(E46&lt;&gt;0,E46&lt;Daten!$E$2),IF(E46&gt;=Daten!$G$2,Daten!$D$2,IF(E46&gt;=Daten!$G$3,Daten!$D$3,IF(E46&gt;=Daten!$G$4,Daten!$D$4,"Fehler"))),"")</f>
        <v/>
      </c>
    </row>
    <row r="47" spans="1:15">
      <c r="A47" s="16">
        <v>46</v>
      </c>
      <c r="B47" s="18"/>
      <c r="C47" s="18"/>
      <c r="D47" s="18"/>
      <c r="E47" s="19"/>
      <c r="F47" s="18"/>
      <c r="G47" s="20"/>
      <c r="H47" s="21"/>
      <c r="I47" s="20"/>
      <c r="J47" s="20"/>
      <c r="K47" s="20"/>
      <c r="L47" s="20"/>
      <c r="M47" s="20"/>
      <c r="N47" s="23" t="str">
        <f t="shared" si="1"/>
        <v/>
      </c>
      <c r="O47" s="17" t="str">
        <f ca="1">IF(AND(E47&lt;&gt;0,E47&lt;Daten!$E$2),IF(E47&gt;=Daten!$G$2,Daten!$D$2,IF(E47&gt;=Daten!$G$3,Daten!$D$3,IF(E47&gt;=Daten!$G$4,Daten!$D$4,"Fehler"))),"")</f>
        <v/>
      </c>
    </row>
    <row r="48" spans="1:15">
      <c r="A48" s="16">
        <v>47</v>
      </c>
      <c r="B48" s="18"/>
      <c r="C48" s="18"/>
      <c r="D48" s="18"/>
      <c r="E48" s="19"/>
      <c r="F48" s="18"/>
      <c r="G48" s="20"/>
      <c r="H48" s="21"/>
      <c r="I48" s="21"/>
      <c r="J48" s="21"/>
      <c r="K48" s="21"/>
      <c r="L48" s="21"/>
      <c r="M48" s="21"/>
      <c r="N48" s="23" t="str">
        <f t="shared" si="1"/>
        <v/>
      </c>
      <c r="O48" s="17" t="str">
        <f ca="1">IF(AND(E48&lt;&gt;0,E48&lt;Daten!$E$2),IF(E48&gt;=Daten!$G$2,Daten!$D$2,IF(E48&gt;=Daten!$G$3,Daten!$D$3,IF(E48&gt;=Daten!$G$4,Daten!$D$4,"Fehler"))),"")</f>
        <v/>
      </c>
    </row>
    <row r="49" spans="1:15">
      <c r="A49" s="16">
        <v>48</v>
      </c>
      <c r="B49" s="18"/>
      <c r="C49" s="18"/>
      <c r="D49" s="18"/>
      <c r="E49" s="19"/>
      <c r="F49" s="18"/>
      <c r="G49" s="20"/>
      <c r="H49" s="21"/>
      <c r="I49" s="21"/>
      <c r="J49" s="21"/>
      <c r="K49" s="21"/>
      <c r="L49" s="21"/>
      <c r="M49" s="21"/>
      <c r="N49" s="23" t="str">
        <f t="shared" si="1"/>
        <v/>
      </c>
      <c r="O49" s="17" t="str">
        <f ca="1">IF(AND(E49&lt;&gt;0,E49&lt;Daten!$E$2),IF(E49&gt;=Daten!$G$2,Daten!$D$2,IF(E49&gt;=Daten!$G$3,Daten!$D$3,IF(E49&gt;=Daten!$G$4,Daten!$D$4,"Fehler"))),"")</f>
        <v/>
      </c>
    </row>
    <row r="50" spans="1:15">
      <c r="A50" s="16">
        <v>49</v>
      </c>
      <c r="B50" s="18"/>
      <c r="C50" s="18"/>
      <c r="D50" s="18"/>
      <c r="E50" s="19"/>
      <c r="F50" s="18"/>
      <c r="G50" s="20"/>
      <c r="H50" s="21"/>
      <c r="I50" s="21"/>
      <c r="J50" s="21"/>
      <c r="K50" s="21"/>
      <c r="L50" s="21"/>
      <c r="M50" s="21"/>
      <c r="N50" s="23" t="str">
        <f t="shared" si="1"/>
        <v/>
      </c>
      <c r="O50" s="17" t="str">
        <f ca="1">IF(AND(E50&lt;&gt;0,E50&lt;Daten!$E$2),IF(E50&gt;=Daten!$G$2,Daten!$D$2,IF(E50&gt;=Daten!$G$3,Daten!$D$3,IF(E50&gt;=Daten!$G$4,Daten!$D$4,"Fehler"))),"")</f>
        <v/>
      </c>
    </row>
    <row r="51" spans="1:15">
      <c r="A51" s="16">
        <v>50</v>
      </c>
      <c r="B51" s="18"/>
      <c r="C51" s="18"/>
      <c r="D51" s="18"/>
      <c r="E51" s="19"/>
      <c r="F51" s="18"/>
      <c r="G51" s="20"/>
      <c r="H51" s="21"/>
      <c r="I51" s="21"/>
      <c r="J51" s="21"/>
      <c r="K51" s="21"/>
      <c r="L51" s="21"/>
      <c r="M51" s="21"/>
      <c r="N51" s="23" t="str">
        <f t="shared" si="1"/>
        <v/>
      </c>
      <c r="O51" s="17" t="str">
        <f ca="1">IF(AND(E51&lt;&gt;0,E51&lt;Daten!$E$2),IF(E51&gt;=Daten!$G$2,Daten!$D$2,IF(E51&gt;=Daten!$G$3,Daten!$D$3,IF(E51&gt;=Daten!$G$4,Daten!$D$4,"Fehler"))),"")</f>
        <v/>
      </c>
    </row>
    <row r="52" spans="1:15">
      <c r="D52" s="15"/>
    </row>
    <row r="53" spans="1:15">
      <c r="D53" s="15"/>
    </row>
    <row r="54" spans="1:15">
      <c r="D54" s="15"/>
    </row>
    <row r="55" spans="1:15">
      <c r="D55" s="15"/>
    </row>
    <row r="56" spans="1:15">
      <c r="D56" s="15"/>
    </row>
    <row r="57" spans="1:15">
      <c r="D57" s="15"/>
    </row>
    <row r="58" spans="1:15">
      <c r="D58" s="15"/>
    </row>
    <row r="59" spans="1:15">
      <c r="D59" s="15"/>
    </row>
    <row r="60" spans="1:15">
      <c r="D60" s="15"/>
    </row>
    <row r="61" spans="1:15">
      <c r="D61" s="15"/>
    </row>
  </sheetData>
  <sheetProtection insertRows="0"/>
  <autoFilter ref="A1:O51" xr:uid="{00000000-0009-0000-0000-00000B000000}">
    <sortState xmlns:xlrd2="http://schemas.microsoft.com/office/spreadsheetml/2017/richdata2" ref="A2:O51">
      <sortCondition ref="D2:D51"/>
      <sortCondition ref="G2:G51"/>
      <sortCondition descending="1" ref="N2:N51"/>
      <sortCondition descending="1" ref="M2:M51"/>
    </sortState>
  </autoFilter>
  <pageMargins left="0.70866141732283472" right="0.70866141732283472" top="0.78740157480314965" bottom="0.78740157480314965" header="0.31496062992125984" footer="0.31496062992125984"/>
  <pageSetup paperSize="9" scale="88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annschaft falsch!" xr:uid="{00000000-0002-0000-0B00-000000000000}">
          <x14:formula1>
            <xm:f>Daten!$A$2:$A$4</xm:f>
          </x14:formula1>
          <xm:sqref>G2:G51</xm:sqref>
        </x14:dataValidation>
        <x14:dataValidation type="list" allowBlank="1" showInputMessage="1" showErrorMessage="1" xr:uid="{00000000-0002-0000-0B00-000001000000}">
          <x14:formula1>
            <xm:f>Daten!$I$2:$I$41</xm:f>
          </x14:formula1>
          <xm:sqref>D2:D51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61"/>
  <sheetViews>
    <sheetView workbookViewId="0">
      <selection activeCell="N5" sqref="N5"/>
    </sheetView>
  </sheetViews>
  <sheetFormatPr baseColWidth="10" defaultColWidth="11.44140625" defaultRowHeight="14.4"/>
  <cols>
    <col min="1" max="1" width="6.5546875" style="17" bestFit="1" customWidth="1"/>
    <col min="2" max="2" width="10.88671875" style="17" bestFit="1" customWidth="1"/>
    <col min="3" max="3" width="13.88671875" style="17" bestFit="1" customWidth="1"/>
    <col min="4" max="4" width="13.33203125" style="17" bestFit="1" customWidth="1"/>
    <col min="5" max="5" width="14.109375" style="17" bestFit="1" customWidth="1"/>
    <col min="6" max="6" width="15.5546875" style="17" bestFit="1" customWidth="1"/>
    <col min="7" max="7" width="10" style="17" bestFit="1" customWidth="1"/>
    <col min="8" max="13" width="6.5546875" style="17" bestFit="1" customWidth="1"/>
    <col min="14" max="14" width="12.44140625" style="24" bestFit="1" customWidth="1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>
        <v>1</v>
      </c>
      <c r="I1" s="14">
        <v>2</v>
      </c>
      <c r="J1" s="14">
        <v>3</v>
      </c>
      <c r="K1" s="14">
        <v>4</v>
      </c>
      <c r="L1" s="14">
        <v>5</v>
      </c>
      <c r="M1" s="14">
        <v>6</v>
      </c>
      <c r="N1" s="22" t="s">
        <v>4</v>
      </c>
      <c r="O1" s="14" t="s">
        <v>33</v>
      </c>
    </row>
    <row r="2" spans="1:15">
      <c r="A2" s="16">
        <v>1</v>
      </c>
      <c r="B2" s="18"/>
      <c r="C2" s="18"/>
      <c r="D2" s="18"/>
      <c r="E2" s="19"/>
      <c r="F2" s="18"/>
      <c r="G2" s="20"/>
      <c r="H2" s="20"/>
      <c r="I2" s="20"/>
      <c r="J2" s="20"/>
      <c r="K2" s="20"/>
      <c r="L2" s="20"/>
      <c r="M2" s="20"/>
      <c r="N2" s="23" t="str">
        <f t="shared" ref="N2:N51" si="0">IF(H2&lt;&gt;0,SUM(H2:M2),"")</f>
        <v/>
      </c>
      <c r="O2" s="17" t="str">
        <f ca="1">IF(AND(E2&lt;&gt;0,E2&lt;Daten!$E$2),IF(E2&gt;=Daten!$G$2,Daten!$D$2,IF(E2&gt;=Daten!$G$3,Daten!$D$3,IF(E2&gt;=Daten!$G$4,Daten!$D$4,"Fehler"))),"")</f>
        <v/>
      </c>
    </row>
    <row r="3" spans="1:15">
      <c r="A3" s="16">
        <v>2</v>
      </c>
      <c r="B3" s="18"/>
      <c r="C3" s="18"/>
      <c r="D3" s="18"/>
      <c r="E3" s="19"/>
      <c r="F3" s="18"/>
      <c r="G3" s="20"/>
      <c r="H3" s="20"/>
      <c r="I3" s="20"/>
      <c r="J3" s="20"/>
      <c r="K3" s="20"/>
      <c r="L3" s="20"/>
      <c r="M3" s="20"/>
      <c r="N3" s="23" t="str">
        <f t="shared" si="0"/>
        <v/>
      </c>
      <c r="O3" s="17" t="str">
        <f ca="1">IF(AND(E3&lt;&gt;0,E3&lt;Daten!$E$2),IF(E3&gt;=Daten!$G$2,Daten!$D$2,IF(E3&gt;=Daten!$G$3,Daten!$D$3,IF(E3&gt;=Daten!$G$4,Daten!$D$4,"Fehler"))),"")</f>
        <v/>
      </c>
    </row>
    <row r="4" spans="1:15">
      <c r="A4" s="16">
        <v>3</v>
      </c>
      <c r="B4" s="18"/>
      <c r="C4" s="18"/>
      <c r="D4" s="18"/>
      <c r="E4" s="19"/>
      <c r="F4" s="18"/>
      <c r="G4" s="20"/>
      <c r="H4" s="20"/>
      <c r="I4" s="20"/>
      <c r="J4" s="20"/>
      <c r="K4" s="20"/>
      <c r="L4" s="20"/>
      <c r="M4" s="20"/>
      <c r="N4" s="23" t="str">
        <f t="shared" si="0"/>
        <v/>
      </c>
      <c r="O4" s="17" t="str">
        <f ca="1">IF(AND(E4&lt;&gt;0,E4&lt;Daten!$E$2),IF(E4&gt;=Daten!$G$2,Daten!$D$2,IF(E4&gt;=Daten!$G$3,Daten!$D$3,IF(E4&gt;=Daten!$G$4,Daten!$D$4,"Fehler"))),"")</f>
        <v/>
      </c>
    </row>
    <row r="5" spans="1:15">
      <c r="A5" s="16">
        <v>4</v>
      </c>
      <c r="B5" s="18"/>
      <c r="C5" s="18"/>
      <c r="D5" s="18"/>
      <c r="E5" s="19"/>
      <c r="F5" s="18"/>
      <c r="G5" s="20"/>
      <c r="H5" s="20"/>
      <c r="I5" s="20"/>
      <c r="J5" s="20"/>
      <c r="K5" s="20"/>
      <c r="L5" s="20"/>
      <c r="M5" s="20"/>
      <c r="N5" s="23" t="str">
        <f t="shared" si="0"/>
        <v/>
      </c>
      <c r="O5" s="17" t="str">
        <f ca="1">IF(AND(E5&lt;&gt;0,E5&lt;Daten!$E$2),IF(E5&gt;=Daten!$G$2,Daten!$D$2,IF(E5&gt;=Daten!$G$3,Daten!$D$3,IF(E5&gt;=Daten!$G$4,Daten!$D$4,"Fehler"))),"")</f>
        <v/>
      </c>
    </row>
    <row r="6" spans="1:15">
      <c r="A6" s="16">
        <v>5</v>
      </c>
      <c r="B6" s="18"/>
      <c r="C6" s="18"/>
      <c r="D6" s="18"/>
      <c r="E6" s="19"/>
      <c r="F6" s="18"/>
      <c r="G6" s="20"/>
      <c r="H6" s="20"/>
      <c r="I6" s="20"/>
      <c r="J6" s="20"/>
      <c r="K6" s="20"/>
      <c r="L6" s="20"/>
      <c r="M6" s="20"/>
      <c r="N6" s="23" t="str">
        <f t="shared" si="0"/>
        <v/>
      </c>
      <c r="O6" s="17" t="str">
        <f ca="1">IF(AND(E6&lt;&gt;0,E6&lt;Daten!$E$2),IF(E6&gt;=Daten!$G$2,Daten!$D$2,IF(E6&gt;=Daten!$G$3,Daten!$D$3,IF(E6&gt;=Daten!$G$4,Daten!$D$4,"Fehler"))),"")</f>
        <v/>
      </c>
    </row>
    <row r="7" spans="1:15">
      <c r="A7" s="16">
        <v>6</v>
      </c>
      <c r="B7" s="18"/>
      <c r="C7" s="18"/>
      <c r="D7" s="18"/>
      <c r="E7" s="19"/>
      <c r="F7" s="18"/>
      <c r="G7" s="20"/>
      <c r="H7" s="20"/>
      <c r="I7" s="20"/>
      <c r="J7" s="20"/>
      <c r="K7" s="20"/>
      <c r="L7" s="20"/>
      <c r="M7" s="20"/>
      <c r="N7" s="23" t="str">
        <f t="shared" si="0"/>
        <v/>
      </c>
      <c r="O7" s="17" t="str">
        <f ca="1">IF(AND(E7&lt;&gt;0,E7&lt;Daten!$E$2),IF(E7&gt;=Daten!$G$2,Daten!$D$2,IF(E7&gt;=Daten!$G$3,Daten!$D$3,IF(E7&gt;=Daten!$G$4,Daten!$D$4,"Fehler"))),"")</f>
        <v/>
      </c>
    </row>
    <row r="8" spans="1:15">
      <c r="A8" s="16">
        <v>7</v>
      </c>
      <c r="B8" s="18"/>
      <c r="C8" s="18"/>
      <c r="D8" s="18"/>
      <c r="E8" s="19"/>
      <c r="F8" s="18"/>
      <c r="G8" s="20"/>
      <c r="H8" s="20"/>
      <c r="I8" s="20"/>
      <c r="J8" s="20"/>
      <c r="K8" s="20"/>
      <c r="L8" s="20"/>
      <c r="M8" s="20"/>
      <c r="N8" s="23" t="str">
        <f t="shared" si="0"/>
        <v/>
      </c>
      <c r="O8" s="17" t="str">
        <f ca="1">IF(AND(E8&lt;&gt;0,E8&lt;Daten!$E$2),IF(E8&gt;=Daten!$G$2,Daten!$D$2,IF(E8&gt;=Daten!$G$3,Daten!$D$3,IF(E8&gt;=Daten!$G$4,Daten!$D$4,"Fehler"))),"")</f>
        <v/>
      </c>
    </row>
    <row r="9" spans="1:15">
      <c r="A9" s="16">
        <v>8</v>
      </c>
      <c r="B9" s="18"/>
      <c r="C9" s="18"/>
      <c r="D9" s="18"/>
      <c r="E9" s="19"/>
      <c r="F9" s="18"/>
      <c r="G9" s="20"/>
      <c r="H9" s="20"/>
      <c r="I9" s="20"/>
      <c r="J9" s="20"/>
      <c r="K9" s="20"/>
      <c r="L9" s="20"/>
      <c r="M9" s="20"/>
      <c r="N9" s="23" t="str">
        <f t="shared" si="0"/>
        <v/>
      </c>
      <c r="O9" s="17" t="str">
        <f ca="1">IF(AND(E9&lt;&gt;0,E9&lt;Daten!$E$2),IF(E9&gt;=Daten!$G$2,Daten!$D$2,IF(E9&gt;=Daten!$G$3,Daten!$D$3,IF(E9&gt;=Daten!$G$4,Daten!$D$4,"Fehler"))),"")</f>
        <v/>
      </c>
    </row>
    <row r="10" spans="1:15">
      <c r="A10" s="16">
        <v>9</v>
      </c>
      <c r="B10" s="18"/>
      <c r="C10" s="18"/>
      <c r="D10" s="18"/>
      <c r="E10" s="19"/>
      <c r="F10" s="18"/>
      <c r="G10" s="20"/>
      <c r="H10" s="20"/>
      <c r="I10" s="20"/>
      <c r="J10" s="20"/>
      <c r="K10" s="20"/>
      <c r="L10" s="20"/>
      <c r="M10" s="20"/>
      <c r="N10" s="23" t="str">
        <f t="shared" si="0"/>
        <v/>
      </c>
      <c r="O10" s="17" t="str">
        <f ca="1">IF(AND(E10&lt;&gt;0,E10&lt;Daten!$E$2),IF(E10&gt;=Daten!$G$2,Daten!$D$2,IF(E10&gt;=Daten!$G$3,Daten!$D$3,IF(E10&gt;=Daten!$G$4,Daten!$D$4,"Fehler"))),"")</f>
        <v/>
      </c>
    </row>
    <row r="11" spans="1:15">
      <c r="A11" s="16">
        <v>10</v>
      </c>
      <c r="B11" s="18"/>
      <c r="C11" s="18"/>
      <c r="D11" s="18"/>
      <c r="E11" s="19"/>
      <c r="F11" s="18"/>
      <c r="G11" s="20"/>
      <c r="H11" s="20"/>
      <c r="I11" s="20"/>
      <c r="J11" s="20"/>
      <c r="K11" s="20"/>
      <c r="L11" s="20"/>
      <c r="M11" s="20"/>
      <c r="N11" s="23" t="str">
        <f t="shared" si="0"/>
        <v/>
      </c>
      <c r="O11" s="17" t="str">
        <f ca="1">IF(AND(E11&lt;&gt;0,E11&lt;Daten!$E$2),IF(E11&gt;=Daten!$G$2,Daten!$D$2,IF(E11&gt;=Daten!$G$3,Daten!$D$3,IF(E11&gt;=Daten!$G$4,Daten!$D$4,"Fehler"))),"")</f>
        <v/>
      </c>
    </row>
    <row r="12" spans="1:15">
      <c r="A12" s="16">
        <v>11</v>
      </c>
      <c r="B12" s="18"/>
      <c r="C12" s="18"/>
      <c r="D12" s="18"/>
      <c r="E12" s="19"/>
      <c r="F12" s="18"/>
      <c r="G12" s="20"/>
      <c r="H12" s="21"/>
      <c r="I12" s="21"/>
      <c r="J12" s="21"/>
      <c r="K12" s="21"/>
      <c r="L12" s="21"/>
      <c r="M12" s="21"/>
      <c r="N12" s="23" t="str">
        <f t="shared" si="0"/>
        <v/>
      </c>
      <c r="O12" s="17" t="str">
        <f ca="1">IF(AND(E12&lt;&gt;0,E12&lt;Daten!$E$2),IF(E12&gt;=Daten!$G$2,Daten!$D$2,IF(E12&gt;=Daten!$G$3,Daten!$D$3,IF(E12&gt;=Daten!$G$4,Daten!$D$4,"Fehler"))),"")</f>
        <v/>
      </c>
    </row>
    <row r="13" spans="1:15">
      <c r="A13" s="16">
        <v>12</v>
      </c>
      <c r="B13" s="18"/>
      <c r="C13" s="18"/>
      <c r="D13" s="18"/>
      <c r="E13" s="19"/>
      <c r="F13" s="18"/>
      <c r="G13" s="20"/>
      <c r="H13" s="21"/>
      <c r="I13" s="21"/>
      <c r="J13" s="21"/>
      <c r="K13" s="21"/>
      <c r="L13" s="21"/>
      <c r="M13" s="21"/>
      <c r="N13" s="23" t="str">
        <f t="shared" si="0"/>
        <v/>
      </c>
      <c r="O13" s="17" t="str">
        <f ca="1">IF(AND(E13&lt;&gt;0,E13&lt;Daten!$E$2),IF(E13&gt;=Daten!$G$2,Daten!$D$2,IF(E13&gt;=Daten!$G$3,Daten!$D$3,IF(E13&gt;=Daten!$G$4,Daten!$D$4,"Fehler"))),"")</f>
        <v/>
      </c>
    </row>
    <row r="14" spans="1:15">
      <c r="A14" s="16">
        <v>13</v>
      </c>
      <c r="B14" s="18"/>
      <c r="C14" s="18"/>
      <c r="D14" s="18"/>
      <c r="E14" s="19"/>
      <c r="F14" s="18"/>
      <c r="G14" s="20"/>
      <c r="H14" s="20"/>
      <c r="I14" s="20"/>
      <c r="J14" s="20"/>
      <c r="K14" s="20"/>
      <c r="L14" s="20"/>
      <c r="M14" s="20"/>
      <c r="N14" s="23" t="str">
        <f t="shared" si="0"/>
        <v/>
      </c>
      <c r="O14" s="17" t="str">
        <f ca="1">IF(AND(E14&lt;&gt;0,E14&lt;Daten!$E$2),IF(E14&gt;=Daten!$G$2,Daten!$D$2,IF(E14&gt;=Daten!$G$3,Daten!$D$3,IF(E14&gt;=Daten!$G$4,Daten!$D$4,"Fehler"))),"")</f>
        <v/>
      </c>
    </row>
    <row r="15" spans="1:15">
      <c r="A15" s="16">
        <v>14</v>
      </c>
      <c r="B15" s="18"/>
      <c r="C15" s="18"/>
      <c r="D15" s="18"/>
      <c r="E15" s="19"/>
      <c r="F15" s="18"/>
      <c r="G15" s="20"/>
      <c r="H15" s="20"/>
      <c r="I15" s="20"/>
      <c r="J15" s="20"/>
      <c r="K15" s="20"/>
      <c r="L15" s="20"/>
      <c r="M15" s="20"/>
      <c r="N15" s="23" t="str">
        <f t="shared" si="0"/>
        <v/>
      </c>
      <c r="O15" s="17" t="str">
        <f ca="1">IF(AND(E15&lt;&gt;0,E15&lt;Daten!$E$2),IF(E15&gt;=Daten!$G$2,Daten!$D$2,IF(E15&gt;=Daten!$G$3,Daten!$D$3,IF(E15&gt;=Daten!$G$4,Daten!$D$4,"Fehler"))),"")</f>
        <v/>
      </c>
    </row>
    <row r="16" spans="1:15">
      <c r="A16" s="16">
        <v>15</v>
      </c>
      <c r="B16" s="18"/>
      <c r="C16" s="18"/>
      <c r="D16" s="18"/>
      <c r="E16" s="19"/>
      <c r="F16" s="18"/>
      <c r="G16" s="20"/>
      <c r="H16" s="20"/>
      <c r="I16" s="20"/>
      <c r="J16" s="20"/>
      <c r="K16" s="20"/>
      <c r="L16" s="20"/>
      <c r="M16" s="20"/>
      <c r="N16" s="23" t="str">
        <f t="shared" si="0"/>
        <v/>
      </c>
      <c r="O16" s="17" t="str">
        <f ca="1">IF(AND(E16&lt;&gt;0,E16&lt;Daten!$E$2),IF(E16&gt;=Daten!$G$2,Daten!$D$2,IF(E16&gt;=Daten!$G$3,Daten!$D$3,IF(E16&gt;=Daten!$G$4,Daten!$D$4,"Fehler"))),"")</f>
        <v/>
      </c>
    </row>
    <row r="17" spans="1:15">
      <c r="A17" s="16">
        <v>16</v>
      </c>
      <c r="B17" s="18"/>
      <c r="C17" s="18"/>
      <c r="D17" s="18"/>
      <c r="E17" s="19"/>
      <c r="F17" s="18"/>
      <c r="G17" s="20"/>
      <c r="H17" s="20"/>
      <c r="I17" s="20"/>
      <c r="J17" s="20"/>
      <c r="K17" s="20"/>
      <c r="L17" s="20"/>
      <c r="M17" s="20"/>
      <c r="N17" s="23" t="str">
        <f t="shared" si="0"/>
        <v/>
      </c>
      <c r="O17" s="17" t="str">
        <f ca="1">IF(AND(E17&lt;&gt;0,E17&lt;Daten!$E$2),IF(E17&gt;=Daten!$G$2,Daten!$D$2,IF(E17&gt;=Daten!$G$3,Daten!$D$3,IF(E17&gt;=Daten!$G$4,Daten!$D$4,"Fehler"))),"")</f>
        <v/>
      </c>
    </row>
    <row r="18" spans="1:15">
      <c r="A18" s="16">
        <v>17</v>
      </c>
      <c r="B18" s="18"/>
      <c r="C18" s="18"/>
      <c r="D18" s="18"/>
      <c r="E18" s="19"/>
      <c r="F18" s="18"/>
      <c r="G18" s="20"/>
      <c r="H18" s="20"/>
      <c r="I18" s="20"/>
      <c r="J18" s="20"/>
      <c r="K18" s="20"/>
      <c r="L18" s="20"/>
      <c r="M18" s="20"/>
      <c r="N18" s="23" t="str">
        <f t="shared" si="0"/>
        <v/>
      </c>
      <c r="O18" s="17" t="str">
        <f ca="1">IF(AND(E18&lt;&gt;0,E18&lt;Daten!$E$2),IF(E18&gt;=Daten!$G$2,Daten!$D$2,IF(E18&gt;=Daten!$G$3,Daten!$D$3,IF(E18&gt;=Daten!$G$4,Daten!$D$4,"Fehler"))),"")</f>
        <v/>
      </c>
    </row>
    <row r="19" spans="1:15">
      <c r="A19" s="16">
        <v>18</v>
      </c>
      <c r="B19" s="18"/>
      <c r="C19" s="18"/>
      <c r="D19" s="18"/>
      <c r="E19" s="19"/>
      <c r="F19" s="18"/>
      <c r="G19" s="20"/>
      <c r="H19" s="20"/>
      <c r="I19" s="20"/>
      <c r="J19" s="20"/>
      <c r="K19" s="20"/>
      <c r="L19" s="20"/>
      <c r="M19" s="20"/>
      <c r="N19" s="23" t="str">
        <f t="shared" si="0"/>
        <v/>
      </c>
      <c r="O19" s="17" t="str">
        <f ca="1">IF(AND(E19&lt;&gt;0,E19&lt;Daten!$E$2),IF(E19&gt;=Daten!$G$2,Daten!$D$2,IF(E19&gt;=Daten!$G$3,Daten!$D$3,IF(E19&gt;=Daten!$G$4,Daten!$D$4,"Fehler"))),"")</f>
        <v/>
      </c>
    </row>
    <row r="20" spans="1:15">
      <c r="A20" s="16">
        <v>19</v>
      </c>
      <c r="B20" s="18"/>
      <c r="C20" s="18"/>
      <c r="D20" s="18"/>
      <c r="E20" s="19"/>
      <c r="F20" s="18"/>
      <c r="G20" s="20"/>
      <c r="H20" s="20"/>
      <c r="I20" s="20"/>
      <c r="J20" s="20"/>
      <c r="K20" s="20"/>
      <c r="L20" s="20"/>
      <c r="M20" s="20"/>
      <c r="N20" s="23" t="str">
        <f t="shared" si="0"/>
        <v/>
      </c>
      <c r="O20" s="17" t="str">
        <f ca="1">IF(AND(E20&lt;&gt;0,E20&lt;Daten!$E$2),IF(E20&gt;=Daten!$G$2,Daten!$D$2,IF(E20&gt;=Daten!$G$3,Daten!$D$3,IF(E20&gt;=Daten!$G$4,Daten!$D$4,"Fehler"))),"")</f>
        <v/>
      </c>
    </row>
    <row r="21" spans="1:15">
      <c r="A21" s="16">
        <v>20</v>
      </c>
      <c r="B21" s="18"/>
      <c r="C21" s="18"/>
      <c r="D21" s="18"/>
      <c r="E21" s="19"/>
      <c r="F21" s="18"/>
      <c r="G21" s="20"/>
      <c r="H21" s="20"/>
      <c r="I21" s="20"/>
      <c r="J21" s="20"/>
      <c r="K21" s="20"/>
      <c r="L21" s="20"/>
      <c r="M21" s="20"/>
      <c r="N21" s="23" t="str">
        <f t="shared" si="0"/>
        <v/>
      </c>
      <c r="O21" s="17" t="str">
        <f ca="1">IF(AND(E21&lt;&gt;0,E21&lt;Daten!$E$2),IF(E21&gt;=Daten!$G$2,Daten!$D$2,IF(E21&gt;=Daten!$G$3,Daten!$D$3,IF(E21&gt;=Daten!$G$4,Daten!$D$4,"Fehler"))),"")</f>
        <v/>
      </c>
    </row>
    <row r="22" spans="1:15">
      <c r="A22" s="16">
        <v>21</v>
      </c>
      <c r="B22" s="18"/>
      <c r="C22" s="18"/>
      <c r="D22" s="18"/>
      <c r="E22" s="19"/>
      <c r="F22" s="18"/>
      <c r="G22" s="20"/>
      <c r="H22" s="20"/>
      <c r="I22" s="20"/>
      <c r="J22" s="20"/>
      <c r="K22" s="20"/>
      <c r="L22" s="20"/>
      <c r="M22" s="20"/>
      <c r="N22" s="23" t="str">
        <f t="shared" si="0"/>
        <v/>
      </c>
      <c r="O22" s="17" t="str">
        <f ca="1">IF(AND(E22&lt;&gt;0,E22&lt;Daten!$E$2),IF(E22&gt;=Daten!$G$2,Daten!$D$2,IF(E22&gt;=Daten!$G$3,Daten!$D$3,IF(E22&gt;=Daten!$G$4,Daten!$D$4,"Fehler"))),"")</f>
        <v/>
      </c>
    </row>
    <row r="23" spans="1:15">
      <c r="A23" s="16">
        <v>22</v>
      </c>
      <c r="B23" s="18"/>
      <c r="C23" s="18"/>
      <c r="D23" s="18"/>
      <c r="E23" s="19"/>
      <c r="F23" s="18"/>
      <c r="G23" s="20"/>
      <c r="H23" s="20"/>
      <c r="I23" s="20"/>
      <c r="J23" s="20"/>
      <c r="K23" s="20"/>
      <c r="L23" s="20"/>
      <c r="M23" s="20"/>
      <c r="N23" s="23" t="str">
        <f t="shared" si="0"/>
        <v/>
      </c>
      <c r="O23" s="17" t="str">
        <f ca="1">IF(AND(E23&lt;&gt;0,E23&lt;Daten!$E$2),IF(E23&gt;=Daten!$G$2,Daten!$D$2,IF(E23&gt;=Daten!$G$3,Daten!$D$3,IF(E23&gt;=Daten!$G$4,Daten!$D$4,"Fehler"))),"")</f>
        <v/>
      </c>
    </row>
    <row r="24" spans="1:15">
      <c r="A24" s="16">
        <v>23</v>
      </c>
      <c r="B24" s="18"/>
      <c r="C24" s="18"/>
      <c r="D24" s="18"/>
      <c r="E24" s="19"/>
      <c r="F24" s="18"/>
      <c r="G24" s="20"/>
      <c r="H24" s="21"/>
      <c r="I24" s="21"/>
      <c r="J24" s="21"/>
      <c r="K24" s="21"/>
      <c r="L24" s="21"/>
      <c r="M24" s="21"/>
      <c r="N24" s="23" t="str">
        <f t="shared" si="0"/>
        <v/>
      </c>
      <c r="O24" s="17" t="str">
        <f ca="1">IF(AND(E24&lt;&gt;0,E24&lt;Daten!$E$2),IF(E24&gt;=Daten!$G$2,Daten!$D$2,IF(E24&gt;=Daten!$G$3,Daten!$D$3,IF(E24&gt;=Daten!$G$4,Daten!$D$4,"Fehler"))),"")</f>
        <v/>
      </c>
    </row>
    <row r="25" spans="1:15">
      <c r="A25" s="16">
        <v>24</v>
      </c>
      <c r="B25" s="18"/>
      <c r="C25" s="18"/>
      <c r="D25" s="18"/>
      <c r="E25" s="19"/>
      <c r="F25" s="18"/>
      <c r="G25" s="20"/>
      <c r="H25" s="21"/>
      <c r="I25" s="21"/>
      <c r="J25" s="21"/>
      <c r="K25" s="21"/>
      <c r="L25" s="21"/>
      <c r="M25" s="21"/>
      <c r="N25" s="23" t="str">
        <f t="shared" si="0"/>
        <v/>
      </c>
      <c r="O25" s="17" t="str">
        <f ca="1">IF(AND(E25&lt;&gt;0,E25&lt;Daten!$E$2),IF(E25&gt;=Daten!$G$2,Daten!$D$2,IF(E25&gt;=Daten!$G$3,Daten!$D$3,IF(E25&gt;=Daten!$G$4,Daten!$D$4,"Fehler"))),"")</f>
        <v/>
      </c>
    </row>
    <row r="26" spans="1:15">
      <c r="A26" s="16">
        <v>25</v>
      </c>
      <c r="B26" s="18"/>
      <c r="C26" s="18"/>
      <c r="D26" s="18"/>
      <c r="E26" s="19"/>
      <c r="F26" s="18"/>
      <c r="G26" s="20"/>
      <c r="H26" s="20"/>
      <c r="I26" s="20"/>
      <c r="J26" s="20"/>
      <c r="K26" s="21"/>
      <c r="L26" s="20"/>
      <c r="M26" s="20"/>
      <c r="N26" s="23" t="str">
        <f t="shared" si="0"/>
        <v/>
      </c>
      <c r="O26" s="17" t="str">
        <f ca="1">IF(AND(E26&lt;&gt;0,E26&lt;Daten!$E$2),IF(E26&gt;=Daten!$G$2,Daten!$D$2,IF(E26&gt;=Daten!$G$3,Daten!$D$3,IF(E26&gt;=Daten!$G$4,Daten!$D$4,"Fehler"))),"")</f>
        <v/>
      </c>
    </row>
    <row r="27" spans="1:15">
      <c r="A27" s="16">
        <v>26</v>
      </c>
      <c r="B27" s="18"/>
      <c r="C27" s="18"/>
      <c r="D27" s="18"/>
      <c r="E27" s="19"/>
      <c r="F27" s="18"/>
      <c r="G27" s="20"/>
      <c r="H27" s="20"/>
      <c r="I27" s="20"/>
      <c r="J27" s="20"/>
      <c r="K27" s="21"/>
      <c r="L27" s="20"/>
      <c r="M27" s="20"/>
      <c r="N27" s="23" t="str">
        <f t="shared" si="0"/>
        <v/>
      </c>
      <c r="O27" s="17" t="str">
        <f ca="1">IF(AND(E27&lt;&gt;0,E27&lt;Daten!$E$2),IF(E27&gt;=Daten!$G$2,Daten!$D$2,IF(E27&gt;=Daten!$G$3,Daten!$D$3,IF(E27&gt;=Daten!$G$4,Daten!$D$4,"Fehler"))),"")</f>
        <v/>
      </c>
    </row>
    <row r="28" spans="1:15">
      <c r="A28" s="16">
        <v>27</v>
      </c>
      <c r="B28" s="18"/>
      <c r="C28" s="18"/>
      <c r="D28" s="18"/>
      <c r="E28" s="19"/>
      <c r="F28" s="18"/>
      <c r="G28" s="20"/>
      <c r="H28" s="20"/>
      <c r="I28" s="20"/>
      <c r="J28" s="20"/>
      <c r="K28" s="21"/>
      <c r="L28" s="20"/>
      <c r="M28" s="20"/>
      <c r="N28" s="23" t="str">
        <f t="shared" si="0"/>
        <v/>
      </c>
      <c r="O28" s="17" t="str">
        <f ca="1">IF(AND(E28&lt;&gt;0,E28&lt;Daten!$E$2),IF(E28&gt;=Daten!$G$2,Daten!$D$2,IF(E28&gt;=Daten!$G$3,Daten!$D$3,IF(E28&gt;=Daten!$G$4,Daten!$D$4,"Fehler"))),"")</f>
        <v/>
      </c>
    </row>
    <row r="29" spans="1:15">
      <c r="A29" s="16">
        <v>28</v>
      </c>
      <c r="B29" s="18"/>
      <c r="C29" s="18"/>
      <c r="D29" s="18"/>
      <c r="E29" s="19"/>
      <c r="F29" s="18"/>
      <c r="G29" s="20"/>
      <c r="H29" s="20"/>
      <c r="I29" s="20"/>
      <c r="J29" s="20"/>
      <c r="K29" s="21"/>
      <c r="L29" s="20"/>
      <c r="M29" s="20"/>
      <c r="N29" s="23" t="str">
        <f t="shared" si="0"/>
        <v/>
      </c>
      <c r="O29" s="17" t="str">
        <f ca="1">IF(AND(E29&lt;&gt;0,E29&lt;Daten!$E$2),IF(E29&gt;=Daten!$G$2,Daten!$D$2,IF(E29&gt;=Daten!$G$3,Daten!$D$3,IF(E29&gt;=Daten!$G$4,Daten!$D$4,"Fehler"))),"")</f>
        <v/>
      </c>
    </row>
    <row r="30" spans="1:15">
      <c r="A30" s="16">
        <v>29</v>
      </c>
      <c r="B30" s="18"/>
      <c r="C30" s="18"/>
      <c r="D30" s="18"/>
      <c r="E30" s="19"/>
      <c r="F30" s="18"/>
      <c r="G30" s="20"/>
      <c r="H30" s="20"/>
      <c r="I30" s="20"/>
      <c r="J30" s="20"/>
      <c r="K30" s="21"/>
      <c r="L30" s="20"/>
      <c r="M30" s="20"/>
      <c r="N30" s="23" t="str">
        <f t="shared" si="0"/>
        <v/>
      </c>
      <c r="O30" s="17" t="str">
        <f ca="1">IF(AND(E30&lt;&gt;0,E30&lt;Daten!$E$2),IF(E30&gt;=Daten!$G$2,Daten!$D$2,IF(E30&gt;=Daten!$G$3,Daten!$D$3,IF(E30&gt;=Daten!$G$4,Daten!$D$4,"Fehler"))),"")</f>
        <v/>
      </c>
    </row>
    <row r="31" spans="1:15">
      <c r="A31" s="16">
        <v>30</v>
      </c>
      <c r="B31" s="18"/>
      <c r="C31" s="18"/>
      <c r="D31" s="18"/>
      <c r="E31" s="19"/>
      <c r="F31" s="18"/>
      <c r="G31" s="20"/>
      <c r="H31" s="20"/>
      <c r="I31" s="20"/>
      <c r="J31" s="20"/>
      <c r="K31" s="21"/>
      <c r="L31" s="20"/>
      <c r="M31" s="20"/>
      <c r="N31" s="23" t="str">
        <f t="shared" si="0"/>
        <v/>
      </c>
      <c r="O31" s="17" t="str">
        <f ca="1">IF(AND(E31&lt;&gt;0,E31&lt;Daten!$E$2),IF(E31&gt;=Daten!$G$2,Daten!$D$2,IF(E31&gt;=Daten!$G$3,Daten!$D$3,IF(E31&gt;=Daten!$G$4,Daten!$D$4,"Fehler"))),"")</f>
        <v/>
      </c>
    </row>
    <row r="32" spans="1:15">
      <c r="A32" s="16">
        <v>31</v>
      </c>
      <c r="B32" s="18"/>
      <c r="C32" s="18"/>
      <c r="D32" s="18"/>
      <c r="E32" s="19"/>
      <c r="F32" s="18"/>
      <c r="G32" s="20"/>
      <c r="H32" s="20"/>
      <c r="I32" s="20"/>
      <c r="J32" s="20"/>
      <c r="K32" s="21"/>
      <c r="L32" s="20"/>
      <c r="M32" s="20"/>
      <c r="N32" s="23" t="str">
        <f t="shared" si="0"/>
        <v/>
      </c>
      <c r="O32" s="17" t="str">
        <f ca="1">IF(AND(E32&lt;&gt;0,E32&lt;Daten!$E$2),IF(E32&gt;=Daten!$G$2,Daten!$D$2,IF(E32&gt;=Daten!$G$3,Daten!$D$3,IF(E32&gt;=Daten!$G$4,Daten!$D$4,"Fehler"))),"")</f>
        <v/>
      </c>
    </row>
    <row r="33" spans="1:15">
      <c r="A33" s="16">
        <v>32</v>
      </c>
      <c r="B33" s="18"/>
      <c r="C33" s="18"/>
      <c r="D33" s="18"/>
      <c r="E33" s="19"/>
      <c r="F33" s="18"/>
      <c r="G33" s="20"/>
      <c r="H33" s="20"/>
      <c r="I33" s="20"/>
      <c r="J33" s="20"/>
      <c r="K33" s="21"/>
      <c r="L33" s="20"/>
      <c r="M33" s="20"/>
      <c r="N33" s="23" t="str">
        <f t="shared" si="0"/>
        <v/>
      </c>
      <c r="O33" s="17" t="str">
        <f ca="1">IF(AND(E33&lt;&gt;0,E33&lt;Daten!$E$2),IF(E33&gt;=Daten!$G$2,Daten!$D$2,IF(E33&gt;=Daten!$G$3,Daten!$D$3,IF(E33&gt;=Daten!$G$4,Daten!$D$4,"Fehler"))),"")</f>
        <v/>
      </c>
    </row>
    <row r="34" spans="1:15">
      <c r="A34" s="16">
        <v>33</v>
      </c>
      <c r="B34" s="18"/>
      <c r="C34" s="18"/>
      <c r="D34" s="18"/>
      <c r="E34" s="19"/>
      <c r="F34" s="18"/>
      <c r="G34" s="20"/>
      <c r="H34" s="20"/>
      <c r="I34" s="20"/>
      <c r="J34" s="20"/>
      <c r="K34" s="21"/>
      <c r="L34" s="20"/>
      <c r="M34" s="20"/>
      <c r="N34" s="23" t="str">
        <f t="shared" si="0"/>
        <v/>
      </c>
      <c r="O34" s="17" t="str">
        <f ca="1">IF(AND(E34&lt;&gt;0,E34&lt;Daten!$E$2),IF(E34&gt;=Daten!$G$2,Daten!$D$2,IF(E34&gt;=Daten!$G$3,Daten!$D$3,IF(E34&gt;=Daten!$G$4,Daten!$D$4,"Fehler"))),"")</f>
        <v/>
      </c>
    </row>
    <row r="35" spans="1:15">
      <c r="A35" s="16">
        <v>34</v>
      </c>
      <c r="B35" s="18"/>
      <c r="C35" s="18"/>
      <c r="D35" s="18"/>
      <c r="E35" s="19"/>
      <c r="F35" s="18"/>
      <c r="G35" s="20"/>
      <c r="H35" s="20"/>
      <c r="I35" s="20"/>
      <c r="J35" s="20"/>
      <c r="K35" s="21"/>
      <c r="L35" s="20"/>
      <c r="M35" s="20"/>
      <c r="N35" s="23" t="str">
        <f t="shared" si="0"/>
        <v/>
      </c>
      <c r="O35" s="17" t="str">
        <f ca="1">IF(AND(E35&lt;&gt;0,E35&lt;Daten!$E$2),IF(E35&gt;=Daten!$G$2,Daten!$D$2,IF(E35&gt;=Daten!$G$3,Daten!$D$3,IF(E35&gt;=Daten!$G$4,Daten!$D$4,"Fehler"))),"")</f>
        <v/>
      </c>
    </row>
    <row r="36" spans="1:15">
      <c r="A36" s="16">
        <v>35</v>
      </c>
      <c r="B36" s="18"/>
      <c r="C36" s="18"/>
      <c r="D36" s="18"/>
      <c r="E36" s="19"/>
      <c r="F36" s="18"/>
      <c r="G36" s="20"/>
      <c r="H36" s="21"/>
      <c r="I36" s="21"/>
      <c r="J36" s="21"/>
      <c r="K36" s="21"/>
      <c r="L36" s="21"/>
      <c r="M36" s="21"/>
      <c r="N36" s="23" t="str">
        <f t="shared" si="0"/>
        <v/>
      </c>
      <c r="O36" s="17" t="str">
        <f ca="1">IF(AND(E36&lt;&gt;0,E36&lt;Daten!$E$2),IF(E36&gt;=Daten!$G$2,Daten!$D$2,IF(E36&gt;=Daten!$G$3,Daten!$D$3,IF(E36&gt;=Daten!$G$4,Daten!$D$4,"Fehler"))),"")</f>
        <v/>
      </c>
    </row>
    <row r="37" spans="1:15">
      <c r="A37" s="16">
        <v>36</v>
      </c>
      <c r="B37" s="18"/>
      <c r="C37" s="18"/>
      <c r="D37" s="18"/>
      <c r="E37" s="19"/>
      <c r="F37" s="18"/>
      <c r="G37" s="20"/>
      <c r="H37" s="21"/>
      <c r="I37" s="21"/>
      <c r="J37" s="21"/>
      <c r="K37" s="21"/>
      <c r="L37" s="21"/>
      <c r="M37" s="21"/>
      <c r="N37" s="23" t="str">
        <f t="shared" si="0"/>
        <v/>
      </c>
      <c r="O37" s="17" t="str">
        <f ca="1">IF(AND(E37&lt;&gt;0,E37&lt;Daten!$E$2),IF(E37&gt;=Daten!$G$2,Daten!$D$2,IF(E37&gt;=Daten!$G$3,Daten!$D$3,IF(E37&gt;=Daten!$G$4,Daten!$D$4,"Fehler"))),"")</f>
        <v/>
      </c>
    </row>
    <row r="38" spans="1:15">
      <c r="A38" s="16">
        <v>37</v>
      </c>
      <c r="B38" s="18"/>
      <c r="C38" s="18"/>
      <c r="D38" s="18"/>
      <c r="E38" s="19"/>
      <c r="F38" s="18"/>
      <c r="G38" s="20"/>
      <c r="H38" s="21"/>
      <c r="I38" s="20"/>
      <c r="J38" s="20"/>
      <c r="K38" s="20"/>
      <c r="L38" s="20"/>
      <c r="M38" s="20"/>
      <c r="N38" s="23" t="str">
        <f t="shared" si="0"/>
        <v/>
      </c>
      <c r="O38" s="17" t="str">
        <f ca="1">IF(AND(E38&lt;&gt;0,E38&lt;Daten!$E$2),IF(E38&gt;=Daten!$G$2,Daten!$D$2,IF(E38&gt;=Daten!$G$3,Daten!$D$3,IF(E38&gt;=Daten!$G$4,Daten!$D$4,"Fehler"))),"")</f>
        <v/>
      </c>
    </row>
    <row r="39" spans="1:15">
      <c r="A39" s="16">
        <v>38</v>
      </c>
      <c r="B39" s="18"/>
      <c r="C39" s="18"/>
      <c r="D39" s="18"/>
      <c r="E39" s="19"/>
      <c r="F39" s="18"/>
      <c r="G39" s="20"/>
      <c r="H39" s="21"/>
      <c r="I39" s="20"/>
      <c r="J39" s="20"/>
      <c r="K39" s="20"/>
      <c r="L39" s="20"/>
      <c r="M39" s="20"/>
      <c r="N39" s="23" t="str">
        <f t="shared" si="0"/>
        <v/>
      </c>
      <c r="O39" s="17" t="str">
        <f ca="1">IF(AND(E39&lt;&gt;0,E39&lt;Daten!$E$2),IF(E39&gt;=Daten!$G$2,Daten!$D$2,IF(E39&gt;=Daten!$G$3,Daten!$D$3,IF(E39&gt;=Daten!$G$4,Daten!$D$4,"Fehler"))),"")</f>
        <v/>
      </c>
    </row>
    <row r="40" spans="1:15">
      <c r="A40" s="16">
        <v>39</v>
      </c>
      <c r="B40" s="18"/>
      <c r="C40" s="18"/>
      <c r="D40" s="18"/>
      <c r="E40" s="19"/>
      <c r="F40" s="18"/>
      <c r="G40" s="20"/>
      <c r="H40" s="21"/>
      <c r="I40" s="20"/>
      <c r="J40" s="20"/>
      <c r="K40" s="20"/>
      <c r="L40" s="20"/>
      <c r="M40" s="20"/>
      <c r="N40" s="23" t="str">
        <f t="shared" si="0"/>
        <v/>
      </c>
      <c r="O40" s="17" t="str">
        <f ca="1">IF(AND(E40&lt;&gt;0,E40&lt;Daten!$E$2),IF(E40&gt;=Daten!$G$2,Daten!$D$2,IF(E40&gt;=Daten!$G$3,Daten!$D$3,IF(E40&gt;=Daten!$G$4,Daten!$D$4,"Fehler"))),"")</f>
        <v/>
      </c>
    </row>
    <row r="41" spans="1:15">
      <c r="A41" s="16">
        <v>40</v>
      </c>
      <c r="B41" s="18"/>
      <c r="C41" s="18"/>
      <c r="D41" s="18"/>
      <c r="E41" s="19"/>
      <c r="F41" s="18"/>
      <c r="G41" s="20"/>
      <c r="H41" s="21"/>
      <c r="I41" s="20"/>
      <c r="J41" s="20"/>
      <c r="K41" s="20"/>
      <c r="L41" s="20"/>
      <c r="M41" s="20"/>
      <c r="N41" s="23" t="str">
        <f t="shared" si="0"/>
        <v/>
      </c>
      <c r="O41" s="17" t="str">
        <f ca="1">IF(AND(E41&lt;&gt;0,E41&lt;Daten!$E$2),IF(E41&gt;=Daten!$G$2,Daten!$D$2,IF(E41&gt;=Daten!$G$3,Daten!$D$3,IF(E41&gt;=Daten!$G$4,Daten!$D$4,"Fehler"))),"")</f>
        <v/>
      </c>
    </row>
    <row r="42" spans="1:15">
      <c r="A42" s="16">
        <v>41</v>
      </c>
      <c r="B42" s="18"/>
      <c r="C42" s="18"/>
      <c r="D42" s="18"/>
      <c r="E42" s="19"/>
      <c r="F42" s="18"/>
      <c r="G42" s="20"/>
      <c r="H42" s="21"/>
      <c r="I42" s="20"/>
      <c r="J42" s="20"/>
      <c r="K42" s="20"/>
      <c r="L42" s="20"/>
      <c r="M42" s="20"/>
      <c r="N42" s="23" t="str">
        <f t="shared" si="0"/>
        <v/>
      </c>
      <c r="O42" s="17" t="str">
        <f ca="1">IF(AND(E42&lt;&gt;0,E42&lt;Daten!$E$2),IF(E42&gt;=Daten!$G$2,Daten!$D$2,IF(E42&gt;=Daten!$G$3,Daten!$D$3,IF(E42&gt;=Daten!$G$4,Daten!$D$4,"Fehler"))),"")</f>
        <v/>
      </c>
    </row>
    <row r="43" spans="1:15">
      <c r="A43" s="16">
        <v>42</v>
      </c>
      <c r="B43" s="18"/>
      <c r="C43" s="18"/>
      <c r="D43" s="18"/>
      <c r="E43" s="19"/>
      <c r="F43" s="18"/>
      <c r="G43" s="20"/>
      <c r="H43" s="21"/>
      <c r="I43" s="20"/>
      <c r="J43" s="20"/>
      <c r="K43" s="20"/>
      <c r="L43" s="20"/>
      <c r="M43" s="20"/>
      <c r="N43" s="23" t="str">
        <f t="shared" si="0"/>
        <v/>
      </c>
      <c r="O43" s="17" t="str">
        <f ca="1">IF(AND(E43&lt;&gt;0,E43&lt;Daten!$E$2),IF(E43&gt;=Daten!$G$2,Daten!$D$2,IF(E43&gt;=Daten!$G$3,Daten!$D$3,IF(E43&gt;=Daten!$G$4,Daten!$D$4,"Fehler"))),"")</f>
        <v/>
      </c>
    </row>
    <row r="44" spans="1:15">
      <c r="A44" s="16">
        <v>43</v>
      </c>
      <c r="B44" s="18"/>
      <c r="C44" s="18"/>
      <c r="D44" s="18"/>
      <c r="E44" s="19"/>
      <c r="F44" s="18"/>
      <c r="G44" s="20"/>
      <c r="H44" s="21"/>
      <c r="I44" s="20"/>
      <c r="J44" s="20"/>
      <c r="K44" s="20"/>
      <c r="L44" s="20"/>
      <c r="M44" s="20"/>
      <c r="N44" s="23" t="str">
        <f t="shared" si="0"/>
        <v/>
      </c>
      <c r="O44" s="17" t="str">
        <f ca="1">IF(AND(E44&lt;&gt;0,E44&lt;Daten!$E$2),IF(E44&gt;=Daten!$G$2,Daten!$D$2,IF(E44&gt;=Daten!$G$3,Daten!$D$3,IF(E44&gt;=Daten!$G$4,Daten!$D$4,"Fehler"))),"")</f>
        <v/>
      </c>
    </row>
    <row r="45" spans="1:15">
      <c r="A45" s="16">
        <v>44</v>
      </c>
      <c r="B45" s="18"/>
      <c r="C45" s="18"/>
      <c r="D45" s="18"/>
      <c r="E45" s="19"/>
      <c r="F45" s="18"/>
      <c r="G45" s="20"/>
      <c r="H45" s="21"/>
      <c r="I45" s="20"/>
      <c r="J45" s="20"/>
      <c r="K45" s="20"/>
      <c r="L45" s="20"/>
      <c r="M45" s="20"/>
      <c r="N45" s="23" t="str">
        <f t="shared" si="0"/>
        <v/>
      </c>
      <c r="O45" s="17" t="str">
        <f ca="1">IF(AND(E45&lt;&gt;0,E45&lt;Daten!$E$2),IF(E45&gt;=Daten!$G$2,Daten!$D$2,IF(E45&gt;=Daten!$G$3,Daten!$D$3,IF(E45&gt;=Daten!$G$4,Daten!$D$4,"Fehler"))),"")</f>
        <v/>
      </c>
    </row>
    <row r="46" spans="1:15">
      <c r="A46" s="16">
        <v>45</v>
      </c>
      <c r="B46" s="18"/>
      <c r="C46" s="18"/>
      <c r="D46" s="18"/>
      <c r="E46" s="19"/>
      <c r="F46" s="18"/>
      <c r="G46" s="20"/>
      <c r="H46" s="21"/>
      <c r="I46" s="20"/>
      <c r="J46" s="20"/>
      <c r="K46" s="20"/>
      <c r="L46" s="20"/>
      <c r="M46" s="20"/>
      <c r="N46" s="23" t="str">
        <f t="shared" si="0"/>
        <v/>
      </c>
      <c r="O46" s="17" t="str">
        <f ca="1">IF(AND(E46&lt;&gt;0,E46&lt;Daten!$E$2),IF(E46&gt;=Daten!$G$2,Daten!$D$2,IF(E46&gt;=Daten!$G$3,Daten!$D$3,IF(E46&gt;=Daten!$G$4,Daten!$D$4,"Fehler"))),"")</f>
        <v/>
      </c>
    </row>
    <row r="47" spans="1:15">
      <c r="A47" s="16">
        <v>46</v>
      </c>
      <c r="B47" s="18"/>
      <c r="C47" s="18"/>
      <c r="D47" s="18"/>
      <c r="E47" s="19"/>
      <c r="F47" s="18"/>
      <c r="G47" s="20"/>
      <c r="H47" s="21"/>
      <c r="I47" s="20"/>
      <c r="J47" s="20"/>
      <c r="K47" s="20"/>
      <c r="L47" s="20"/>
      <c r="M47" s="20"/>
      <c r="N47" s="23" t="str">
        <f t="shared" si="0"/>
        <v/>
      </c>
      <c r="O47" s="17" t="str">
        <f ca="1">IF(AND(E47&lt;&gt;0,E47&lt;Daten!$E$2),IF(E47&gt;=Daten!$G$2,Daten!$D$2,IF(E47&gt;=Daten!$G$3,Daten!$D$3,IF(E47&gt;=Daten!$G$4,Daten!$D$4,"Fehler"))),"")</f>
        <v/>
      </c>
    </row>
    <row r="48" spans="1:15">
      <c r="A48" s="16">
        <v>47</v>
      </c>
      <c r="B48" s="18"/>
      <c r="C48" s="18"/>
      <c r="D48" s="18"/>
      <c r="E48" s="19"/>
      <c r="F48" s="18"/>
      <c r="G48" s="20"/>
      <c r="H48" s="21"/>
      <c r="I48" s="21"/>
      <c r="J48" s="21"/>
      <c r="K48" s="21"/>
      <c r="L48" s="21"/>
      <c r="M48" s="21"/>
      <c r="N48" s="23" t="str">
        <f t="shared" si="0"/>
        <v/>
      </c>
      <c r="O48" s="17" t="str">
        <f ca="1">IF(AND(E48&lt;&gt;0,E48&lt;Daten!$E$2),IF(E48&gt;=Daten!$G$2,Daten!$D$2,IF(E48&gt;=Daten!$G$3,Daten!$D$3,IF(E48&gt;=Daten!$G$4,Daten!$D$4,"Fehler"))),"")</f>
        <v/>
      </c>
    </row>
    <row r="49" spans="1:15">
      <c r="A49" s="16">
        <v>48</v>
      </c>
      <c r="B49" s="18"/>
      <c r="C49" s="18"/>
      <c r="D49" s="18"/>
      <c r="E49" s="19"/>
      <c r="F49" s="18"/>
      <c r="G49" s="20"/>
      <c r="H49" s="21"/>
      <c r="I49" s="21"/>
      <c r="J49" s="21"/>
      <c r="K49" s="21"/>
      <c r="L49" s="21"/>
      <c r="M49" s="21"/>
      <c r="N49" s="23" t="str">
        <f t="shared" si="0"/>
        <v/>
      </c>
      <c r="O49" s="17" t="str">
        <f ca="1">IF(AND(E49&lt;&gt;0,E49&lt;Daten!$E$2),IF(E49&gt;=Daten!$G$2,Daten!$D$2,IF(E49&gt;=Daten!$G$3,Daten!$D$3,IF(E49&gt;=Daten!$G$4,Daten!$D$4,"Fehler"))),"")</f>
        <v/>
      </c>
    </row>
    <row r="50" spans="1:15">
      <c r="A50" s="16">
        <v>49</v>
      </c>
      <c r="B50" s="18"/>
      <c r="C50" s="18"/>
      <c r="D50" s="18"/>
      <c r="E50" s="19"/>
      <c r="F50" s="18"/>
      <c r="G50" s="20"/>
      <c r="H50" s="21"/>
      <c r="I50" s="21"/>
      <c r="J50" s="21"/>
      <c r="K50" s="21"/>
      <c r="L50" s="21"/>
      <c r="M50" s="21"/>
      <c r="N50" s="23" t="str">
        <f t="shared" si="0"/>
        <v/>
      </c>
      <c r="O50" s="17" t="str">
        <f ca="1">IF(AND(E50&lt;&gt;0,E50&lt;Daten!$E$2),IF(E50&gt;=Daten!$G$2,Daten!$D$2,IF(E50&gt;=Daten!$G$3,Daten!$D$3,IF(E50&gt;=Daten!$G$4,Daten!$D$4,"Fehler"))),"")</f>
        <v/>
      </c>
    </row>
    <row r="51" spans="1:15">
      <c r="A51" s="16">
        <v>50</v>
      </c>
      <c r="B51" s="18"/>
      <c r="C51" s="18"/>
      <c r="D51" s="18"/>
      <c r="E51" s="19"/>
      <c r="F51" s="18"/>
      <c r="G51" s="20"/>
      <c r="H51" s="21"/>
      <c r="I51" s="21"/>
      <c r="J51" s="21"/>
      <c r="K51" s="21"/>
      <c r="L51" s="21"/>
      <c r="M51" s="21"/>
      <c r="N51" s="23" t="str">
        <f t="shared" si="0"/>
        <v/>
      </c>
      <c r="O51" s="17" t="str">
        <f ca="1">IF(AND(E51&lt;&gt;0,E51&lt;Daten!$E$2),IF(E51&gt;=Daten!$G$2,Daten!$D$2,IF(E51&gt;=Daten!$G$3,Daten!$D$3,IF(E51&gt;=Daten!$G$4,Daten!$D$4,"Fehler"))),"")</f>
        <v/>
      </c>
    </row>
    <row r="52" spans="1:15">
      <c r="D52" s="15"/>
    </row>
    <row r="53" spans="1:15">
      <c r="D53" s="15"/>
    </row>
    <row r="54" spans="1:15">
      <c r="D54" s="15"/>
    </row>
    <row r="55" spans="1:15">
      <c r="D55" s="15"/>
    </row>
    <row r="56" spans="1:15">
      <c r="D56" s="15"/>
    </row>
    <row r="57" spans="1:15">
      <c r="D57" s="15"/>
    </row>
    <row r="58" spans="1:15">
      <c r="D58" s="15"/>
    </row>
    <row r="59" spans="1:15">
      <c r="D59" s="15"/>
    </row>
    <row r="60" spans="1:15">
      <c r="D60" s="15"/>
    </row>
    <row r="61" spans="1:15">
      <c r="D61" s="15"/>
    </row>
  </sheetData>
  <sheetProtection insertRows="0"/>
  <autoFilter ref="A1:O51" xr:uid="{00000000-0009-0000-0000-00000C000000}">
    <sortState xmlns:xlrd2="http://schemas.microsoft.com/office/spreadsheetml/2017/richdata2" ref="A2:O51">
      <sortCondition ref="D2:D51"/>
      <sortCondition ref="G2:G51"/>
      <sortCondition descending="1" ref="N2:N51"/>
      <sortCondition descending="1" ref="M2:M51"/>
    </sortState>
  </autoFilter>
  <pageMargins left="0.70866141732283472" right="0.70866141732283472" top="0.78740157480314965" bottom="0.78740157480314965" header="0.31496062992125984" footer="0.31496062992125984"/>
  <pageSetup paperSize="9" scale="88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0000000}">
          <x14:formula1>
            <xm:f>Daten!$I$2:$I$41</xm:f>
          </x14:formula1>
          <xm:sqref>D2:D51</xm:sqref>
        </x14:dataValidation>
        <x14:dataValidation type="list" allowBlank="1" showInputMessage="1" showErrorMessage="1" errorTitle="Mannschaft falsch!" xr:uid="{00000000-0002-0000-0C00-000001000000}">
          <x14:formula1>
            <xm:f>Daten!$A$2:$A$4</xm:f>
          </x14:formula1>
          <xm:sqref>G2:G51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1"/>
  <sheetViews>
    <sheetView workbookViewId="0">
      <selection activeCell="O4" sqref="O4"/>
    </sheetView>
  </sheetViews>
  <sheetFormatPr baseColWidth="10" defaultColWidth="11.44140625" defaultRowHeight="14.4"/>
  <cols>
    <col min="1" max="1" width="6.5546875" style="17" bestFit="1" customWidth="1"/>
    <col min="2" max="2" width="14.5546875" style="17" bestFit="1" customWidth="1"/>
    <col min="3" max="3" width="13.88671875" style="17" bestFit="1" customWidth="1"/>
    <col min="4" max="4" width="13.33203125" style="17" bestFit="1" customWidth="1"/>
    <col min="5" max="5" width="14.109375" style="17" bestFit="1" customWidth="1"/>
    <col min="6" max="6" width="15.5546875" style="17" bestFit="1" customWidth="1"/>
    <col min="7" max="7" width="10" style="17" bestFit="1" customWidth="1"/>
    <col min="8" max="13" width="7.44140625" style="17" bestFit="1" customWidth="1"/>
    <col min="14" max="14" width="12.44140625" style="24" bestFit="1" customWidth="1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 t="s">
        <v>131</v>
      </c>
      <c r="I1" s="14" t="s">
        <v>131</v>
      </c>
      <c r="J1" s="14" t="s">
        <v>131</v>
      </c>
      <c r="K1" s="14" t="s">
        <v>132</v>
      </c>
      <c r="L1" s="14" t="s">
        <v>132</v>
      </c>
      <c r="M1" s="14" t="s">
        <v>132</v>
      </c>
      <c r="N1" s="22" t="s">
        <v>4</v>
      </c>
      <c r="O1" s="14" t="s">
        <v>33</v>
      </c>
    </row>
    <row r="2" spans="1:15">
      <c r="A2" s="16">
        <v>1</v>
      </c>
      <c r="B2" s="18"/>
      <c r="C2" s="18"/>
      <c r="D2" s="18"/>
      <c r="E2" s="19"/>
      <c r="F2" s="18"/>
      <c r="G2" s="20"/>
      <c r="H2" s="20"/>
      <c r="I2" s="20"/>
      <c r="J2" s="20"/>
      <c r="K2" s="20"/>
      <c r="L2" s="20"/>
      <c r="M2" s="20"/>
      <c r="N2" s="23" t="str">
        <f t="shared" ref="N2:N33" si="0">IF(H2&lt;&gt;0,SUM(H2:M2),"")</f>
        <v/>
      </c>
      <c r="O2" s="17" t="str">
        <f ca="1">IF(AND(E2&lt;&gt;0,E2&lt;Daten!$E$2),IF(E2&gt;=Daten!$G$2,Daten!$D$2,IF(E2&gt;=Daten!$G$3,Daten!$D$3,IF(E2&gt;=Daten!$G$4,Daten!$D$4,"Fehler"))),"")</f>
        <v/>
      </c>
    </row>
    <row r="3" spans="1:15">
      <c r="A3" s="16">
        <v>2</v>
      </c>
      <c r="B3" s="18"/>
      <c r="C3" s="18"/>
      <c r="D3" s="18"/>
      <c r="E3" s="19"/>
      <c r="F3" s="18"/>
      <c r="G3" s="20"/>
      <c r="H3" s="20"/>
      <c r="I3" s="20"/>
      <c r="J3" s="20"/>
      <c r="K3" s="20"/>
      <c r="L3" s="20"/>
      <c r="M3" s="20"/>
      <c r="N3" s="23" t="str">
        <f t="shared" si="0"/>
        <v/>
      </c>
      <c r="O3" s="17" t="str">
        <f ca="1">IF(AND(E3&lt;&gt;0,E3&lt;Daten!$E$2),IF(E3&gt;=Daten!$G$2,Daten!$D$2,IF(E3&gt;=Daten!$G$3,Daten!$D$3,IF(E3&gt;=Daten!$G$4,Daten!$D$4,"Fehler"))),"")</f>
        <v/>
      </c>
    </row>
    <row r="4" spans="1:15">
      <c r="A4" s="16">
        <v>3</v>
      </c>
      <c r="B4" s="18"/>
      <c r="C4" s="18"/>
      <c r="D4" s="18"/>
      <c r="E4" s="19"/>
      <c r="F4" s="18"/>
      <c r="G4" s="20"/>
      <c r="H4" s="20"/>
      <c r="I4" s="20"/>
      <c r="J4" s="20"/>
      <c r="K4" s="20"/>
      <c r="L4" s="20"/>
      <c r="M4" s="20"/>
      <c r="N4" s="23" t="str">
        <f t="shared" si="0"/>
        <v/>
      </c>
      <c r="O4" s="17" t="str">
        <f ca="1">IF(AND(E4&lt;&gt;0,E4&lt;Daten!$E$2),IF(E4&gt;=Daten!$G$2,Daten!$D$2,IF(E4&gt;=Daten!$G$3,Daten!$D$3,IF(E4&gt;=Daten!$G$4,Daten!$D$4,"Fehler"))),"")</f>
        <v/>
      </c>
    </row>
    <row r="5" spans="1:15">
      <c r="A5" s="16">
        <v>4</v>
      </c>
      <c r="B5" s="18"/>
      <c r="C5" s="18"/>
      <c r="D5" s="18"/>
      <c r="E5" s="19"/>
      <c r="F5" s="18"/>
      <c r="G5" s="20"/>
      <c r="H5" s="20"/>
      <c r="I5" s="20"/>
      <c r="J5" s="20"/>
      <c r="K5" s="20"/>
      <c r="L5" s="20"/>
      <c r="M5" s="20"/>
      <c r="N5" s="23" t="str">
        <f t="shared" si="0"/>
        <v/>
      </c>
      <c r="O5" s="17" t="str">
        <f ca="1">IF(AND(E5&lt;&gt;0,E5&lt;Daten!$E$2),IF(E5&gt;=Daten!$G$2,Daten!$D$2,IF(E5&gt;=Daten!$G$3,Daten!$D$3,IF(E5&gt;=Daten!$G$4,Daten!$D$4,"Fehler"))),"")</f>
        <v/>
      </c>
    </row>
    <row r="6" spans="1:15">
      <c r="A6" s="16">
        <v>5</v>
      </c>
      <c r="B6" s="18"/>
      <c r="C6" s="18"/>
      <c r="D6" s="18"/>
      <c r="E6" s="19"/>
      <c r="F6" s="18"/>
      <c r="G6" s="20"/>
      <c r="H6" s="20"/>
      <c r="I6" s="20"/>
      <c r="J6" s="20"/>
      <c r="K6" s="20"/>
      <c r="L6" s="20"/>
      <c r="M6" s="20"/>
      <c r="N6" s="23" t="str">
        <f t="shared" si="0"/>
        <v/>
      </c>
      <c r="O6" s="17" t="str">
        <f ca="1">IF(AND(E6&lt;&gt;0,E6&lt;Daten!$E$2),IF(E6&gt;=Daten!$G$2,Daten!$D$2,IF(E6&gt;=Daten!$G$3,Daten!$D$3,IF(E6&gt;=Daten!$G$4,Daten!$D$4,"Fehler"))),"")</f>
        <v/>
      </c>
    </row>
    <row r="7" spans="1:15">
      <c r="A7" s="16">
        <v>6</v>
      </c>
      <c r="B7" s="18"/>
      <c r="C7" s="18"/>
      <c r="D7" s="18"/>
      <c r="E7" s="19"/>
      <c r="F7" s="18"/>
      <c r="G7" s="20"/>
      <c r="H7" s="20"/>
      <c r="I7" s="20"/>
      <c r="J7" s="20"/>
      <c r="K7" s="20"/>
      <c r="L7" s="20"/>
      <c r="M7" s="20"/>
      <c r="N7" s="23" t="str">
        <f t="shared" si="0"/>
        <v/>
      </c>
      <c r="O7" s="17" t="str">
        <f ca="1">IF(AND(E7&lt;&gt;0,E7&lt;Daten!$E$2),IF(E7&gt;=Daten!$G$2,Daten!$D$2,IF(E7&gt;=Daten!$G$3,Daten!$D$3,IF(E7&gt;=Daten!$G$4,Daten!$D$4,"Fehler"))),"")</f>
        <v/>
      </c>
    </row>
    <row r="8" spans="1:15">
      <c r="A8" s="16">
        <v>7</v>
      </c>
      <c r="B8" s="18"/>
      <c r="C8" s="18"/>
      <c r="D8" s="18"/>
      <c r="E8" s="19"/>
      <c r="F8" s="18"/>
      <c r="G8" s="20"/>
      <c r="H8" s="20"/>
      <c r="I8" s="20"/>
      <c r="J8" s="20"/>
      <c r="K8" s="20"/>
      <c r="L8" s="20"/>
      <c r="M8" s="20"/>
      <c r="N8" s="23" t="str">
        <f t="shared" si="0"/>
        <v/>
      </c>
      <c r="O8" s="17" t="str">
        <f ca="1">IF(AND(E8&lt;&gt;0,E8&lt;Daten!$E$2),IF(E8&gt;=Daten!$G$2,Daten!$D$2,IF(E8&gt;=Daten!$G$3,Daten!$D$3,IF(E8&gt;=Daten!$G$4,Daten!$D$4,"Fehler"))),"")</f>
        <v/>
      </c>
    </row>
    <row r="9" spans="1:15">
      <c r="A9" s="16">
        <v>8</v>
      </c>
      <c r="B9" s="18"/>
      <c r="C9" s="18"/>
      <c r="D9" s="18"/>
      <c r="E9" s="19"/>
      <c r="F9" s="18"/>
      <c r="G9" s="20"/>
      <c r="H9" s="20"/>
      <c r="I9" s="20"/>
      <c r="J9" s="20"/>
      <c r="K9" s="20"/>
      <c r="L9" s="20"/>
      <c r="M9" s="20"/>
      <c r="N9" s="23" t="str">
        <f t="shared" si="0"/>
        <v/>
      </c>
      <c r="O9" s="17" t="str">
        <f ca="1">IF(AND(E9&lt;&gt;0,E9&lt;Daten!$E$2),IF(E9&gt;=Daten!$G$2,Daten!$D$2,IF(E9&gt;=Daten!$G$3,Daten!$D$3,IF(E9&gt;=Daten!$G$4,Daten!$D$4,"Fehler"))),"")</f>
        <v/>
      </c>
    </row>
    <row r="10" spans="1:15">
      <c r="A10" s="16">
        <v>9</v>
      </c>
      <c r="B10" s="18"/>
      <c r="C10" s="18"/>
      <c r="D10" s="18"/>
      <c r="E10" s="19"/>
      <c r="F10" s="18"/>
      <c r="G10" s="20"/>
      <c r="H10" s="20"/>
      <c r="I10" s="20"/>
      <c r="J10" s="20"/>
      <c r="K10" s="20"/>
      <c r="L10" s="20"/>
      <c r="M10" s="20"/>
      <c r="N10" s="23" t="str">
        <f t="shared" si="0"/>
        <v/>
      </c>
      <c r="O10" s="17" t="str">
        <f ca="1">IF(AND(E10&lt;&gt;0,E10&lt;Daten!$E$2),IF(E10&gt;=Daten!$G$2,Daten!$D$2,IF(E10&gt;=Daten!$G$3,Daten!$D$3,IF(E10&gt;=Daten!$G$4,Daten!$D$4,"Fehler"))),"")</f>
        <v/>
      </c>
    </row>
    <row r="11" spans="1:15">
      <c r="A11" s="16">
        <v>10</v>
      </c>
      <c r="B11" s="18"/>
      <c r="C11" s="18"/>
      <c r="D11" s="18"/>
      <c r="E11" s="19"/>
      <c r="F11" s="18"/>
      <c r="G11" s="20"/>
      <c r="H11" s="20"/>
      <c r="I11" s="20"/>
      <c r="J11" s="20"/>
      <c r="K11" s="20"/>
      <c r="L11" s="20"/>
      <c r="M11" s="20"/>
      <c r="N11" s="23" t="str">
        <f t="shared" si="0"/>
        <v/>
      </c>
      <c r="O11" s="17" t="str">
        <f ca="1">IF(AND(E11&lt;&gt;0,E11&lt;Daten!$E$2),IF(E11&gt;=Daten!$G$2,Daten!$D$2,IF(E11&gt;=Daten!$G$3,Daten!$D$3,IF(E11&gt;=Daten!$G$4,Daten!$D$4,"Fehler"))),"")</f>
        <v/>
      </c>
    </row>
    <row r="12" spans="1:15">
      <c r="A12" s="16">
        <v>11</v>
      </c>
      <c r="B12" s="18"/>
      <c r="C12" s="18"/>
      <c r="D12" s="18"/>
      <c r="E12" s="19"/>
      <c r="F12" s="18"/>
      <c r="G12" s="20"/>
      <c r="H12" s="21"/>
      <c r="I12" s="21"/>
      <c r="J12" s="21"/>
      <c r="K12" s="21"/>
      <c r="L12" s="21"/>
      <c r="M12" s="21"/>
      <c r="N12" s="23" t="str">
        <f t="shared" si="0"/>
        <v/>
      </c>
      <c r="O12" s="17" t="str">
        <f ca="1">IF(AND(E12&lt;&gt;0,E12&lt;Daten!$E$2),IF(E12&gt;=Daten!$G$2,Daten!$D$2,IF(E12&gt;=Daten!$G$3,Daten!$D$3,IF(E12&gt;=Daten!$G$4,Daten!$D$4,"Fehler"))),"")</f>
        <v/>
      </c>
    </row>
    <row r="13" spans="1:15">
      <c r="A13" s="16">
        <v>12</v>
      </c>
      <c r="B13" s="18"/>
      <c r="C13" s="18"/>
      <c r="D13" s="18"/>
      <c r="E13" s="19"/>
      <c r="F13" s="18"/>
      <c r="G13" s="20"/>
      <c r="H13" s="21"/>
      <c r="I13" s="21"/>
      <c r="J13" s="21"/>
      <c r="K13" s="21"/>
      <c r="L13" s="21"/>
      <c r="M13" s="21"/>
      <c r="N13" s="23" t="str">
        <f t="shared" si="0"/>
        <v/>
      </c>
      <c r="O13" s="17" t="str">
        <f ca="1">IF(AND(E13&lt;&gt;0,E13&lt;Daten!$E$2),IF(E13&gt;=Daten!$G$2,Daten!$D$2,IF(E13&gt;=Daten!$G$3,Daten!$D$3,IF(E13&gt;=Daten!$G$4,Daten!$D$4,"Fehler"))),"")</f>
        <v/>
      </c>
    </row>
    <row r="14" spans="1:15">
      <c r="A14" s="16">
        <v>13</v>
      </c>
      <c r="B14" s="18"/>
      <c r="C14" s="18"/>
      <c r="D14" s="18"/>
      <c r="E14" s="19"/>
      <c r="F14" s="18"/>
      <c r="G14" s="20"/>
      <c r="H14" s="20"/>
      <c r="I14" s="20"/>
      <c r="J14" s="20"/>
      <c r="K14" s="20"/>
      <c r="L14" s="20"/>
      <c r="M14" s="20"/>
      <c r="N14" s="23" t="str">
        <f t="shared" si="0"/>
        <v/>
      </c>
      <c r="O14" s="17" t="str">
        <f ca="1">IF(AND(E14&lt;&gt;0,E14&lt;Daten!$E$2),IF(E14&gt;=Daten!$G$2,Daten!$D$2,IF(E14&gt;=Daten!$G$3,Daten!$D$3,IF(E14&gt;=Daten!$G$4,Daten!$D$4,"Fehler"))),"")</f>
        <v/>
      </c>
    </row>
    <row r="15" spans="1:15">
      <c r="A15" s="16">
        <v>14</v>
      </c>
      <c r="B15" s="18"/>
      <c r="C15" s="18"/>
      <c r="D15" s="18"/>
      <c r="E15" s="19"/>
      <c r="F15" s="18"/>
      <c r="G15" s="20"/>
      <c r="H15" s="20"/>
      <c r="I15" s="20"/>
      <c r="J15" s="20"/>
      <c r="K15" s="20"/>
      <c r="L15" s="20"/>
      <c r="M15" s="20"/>
      <c r="N15" s="23" t="str">
        <f t="shared" si="0"/>
        <v/>
      </c>
      <c r="O15" s="17" t="str">
        <f ca="1">IF(AND(E15&lt;&gt;0,E15&lt;Daten!$E$2),IF(E15&gt;=Daten!$G$2,Daten!$D$2,IF(E15&gt;=Daten!$G$3,Daten!$D$3,IF(E15&gt;=Daten!$G$4,Daten!$D$4,"Fehler"))),"")</f>
        <v/>
      </c>
    </row>
    <row r="16" spans="1:15">
      <c r="A16" s="16">
        <v>15</v>
      </c>
      <c r="B16" s="18"/>
      <c r="C16" s="18"/>
      <c r="D16" s="18"/>
      <c r="E16" s="19"/>
      <c r="F16" s="18"/>
      <c r="G16" s="20"/>
      <c r="H16" s="20"/>
      <c r="I16" s="20"/>
      <c r="J16" s="20"/>
      <c r="K16" s="20"/>
      <c r="L16" s="20"/>
      <c r="M16" s="20"/>
      <c r="N16" s="23" t="str">
        <f t="shared" si="0"/>
        <v/>
      </c>
      <c r="O16" s="17" t="str">
        <f ca="1">IF(AND(E16&lt;&gt;0,E16&lt;Daten!$E$2),IF(E16&gt;=Daten!$G$2,Daten!$D$2,IF(E16&gt;=Daten!$G$3,Daten!$D$3,IF(E16&gt;=Daten!$G$4,Daten!$D$4,"Fehler"))),"")</f>
        <v/>
      </c>
    </row>
    <row r="17" spans="1:15">
      <c r="A17" s="16">
        <v>16</v>
      </c>
      <c r="B17" s="18"/>
      <c r="C17" s="18"/>
      <c r="D17" s="18"/>
      <c r="E17" s="19"/>
      <c r="F17" s="18"/>
      <c r="G17" s="20"/>
      <c r="H17" s="20"/>
      <c r="I17" s="20"/>
      <c r="J17" s="20"/>
      <c r="K17" s="20"/>
      <c r="L17" s="20"/>
      <c r="M17" s="20"/>
      <c r="N17" s="23" t="str">
        <f t="shared" si="0"/>
        <v/>
      </c>
      <c r="O17" s="17" t="str">
        <f ca="1">IF(AND(E17&lt;&gt;0,E17&lt;Daten!$E$2),IF(E17&gt;=Daten!$G$2,Daten!$D$2,IF(E17&gt;=Daten!$G$3,Daten!$D$3,IF(E17&gt;=Daten!$G$4,Daten!$D$4,"Fehler"))),"")</f>
        <v/>
      </c>
    </row>
    <row r="18" spans="1:15">
      <c r="A18" s="16">
        <v>17</v>
      </c>
      <c r="B18" s="18"/>
      <c r="C18" s="18"/>
      <c r="D18" s="18"/>
      <c r="E18" s="19"/>
      <c r="F18" s="18"/>
      <c r="G18" s="20"/>
      <c r="H18" s="20"/>
      <c r="I18" s="20"/>
      <c r="J18" s="20"/>
      <c r="K18" s="20"/>
      <c r="L18" s="20"/>
      <c r="M18" s="20"/>
      <c r="N18" s="23" t="str">
        <f t="shared" si="0"/>
        <v/>
      </c>
      <c r="O18" s="17" t="str">
        <f ca="1">IF(AND(E18&lt;&gt;0,E18&lt;Daten!$E$2),IF(E18&gt;=Daten!$G$2,Daten!$D$2,IF(E18&gt;=Daten!$G$3,Daten!$D$3,IF(E18&gt;=Daten!$G$4,Daten!$D$4,"Fehler"))),"")</f>
        <v/>
      </c>
    </row>
    <row r="19" spans="1:15">
      <c r="A19" s="16">
        <v>18</v>
      </c>
      <c r="B19" s="18"/>
      <c r="C19" s="18"/>
      <c r="D19" s="18"/>
      <c r="E19" s="19"/>
      <c r="F19" s="18"/>
      <c r="G19" s="20"/>
      <c r="H19" s="20"/>
      <c r="I19" s="20"/>
      <c r="J19" s="20"/>
      <c r="K19" s="20"/>
      <c r="L19" s="20"/>
      <c r="M19" s="20"/>
      <c r="N19" s="23" t="str">
        <f t="shared" si="0"/>
        <v/>
      </c>
      <c r="O19" s="17" t="str">
        <f ca="1">IF(AND(E19&lt;&gt;0,E19&lt;Daten!$E$2),IF(E19&gt;=Daten!$G$2,Daten!$D$2,IF(E19&gt;=Daten!$G$3,Daten!$D$3,IF(E19&gt;=Daten!$G$4,Daten!$D$4,"Fehler"))),"")</f>
        <v/>
      </c>
    </row>
    <row r="20" spans="1:15">
      <c r="A20" s="16">
        <v>19</v>
      </c>
      <c r="B20" s="18"/>
      <c r="C20" s="18"/>
      <c r="D20" s="18"/>
      <c r="E20" s="19"/>
      <c r="F20" s="18"/>
      <c r="G20" s="20"/>
      <c r="H20" s="20"/>
      <c r="I20" s="20"/>
      <c r="J20" s="20"/>
      <c r="K20" s="20"/>
      <c r="L20" s="20"/>
      <c r="M20" s="20"/>
      <c r="N20" s="23" t="str">
        <f t="shared" si="0"/>
        <v/>
      </c>
      <c r="O20" s="17" t="str">
        <f ca="1">IF(AND(E20&lt;&gt;0,E20&lt;Daten!$E$2),IF(E20&gt;=Daten!$G$2,Daten!$D$2,IF(E20&gt;=Daten!$G$3,Daten!$D$3,IF(E20&gt;=Daten!$G$4,Daten!$D$4,"Fehler"))),"")</f>
        <v/>
      </c>
    </row>
    <row r="21" spans="1:15">
      <c r="A21" s="16">
        <v>20</v>
      </c>
      <c r="B21" s="18"/>
      <c r="C21" s="18"/>
      <c r="D21" s="18"/>
      <c r="E21" s="19"/>
      <c r="F21" s="18"/>
      <c r="G21" s="20"/>
      <c r="H21" s="20"/>
      <c r="I21" s="20"/>
      <c r="J21" s="20"/>
      <c r="K21" s="20"/>
      <c r="L21" s="20"/>
      <c r="M21" s="20"/>
      <c r="N21" s="23" t="str">
        <f t="shared" si="0"/>
        <v/>
      </c>
      <c r="O21" s="17" t="str">
        <f ca="1">IF(AND(E21&lt;&gt;0,E21&lt;Daten!$E$2),IF(E21&gt;=Daten!$G$2,Daten!$D$2,IF(E21&gt;=Daten!$G$3,Daten!$D$3,IF(E21&gt;=Daten!$G$4,Daten!$D$4,"Fehler"))),"")</f>
        <v/>
      </c>
    </row>
    <row r="22" spans="1:15">
      <c r="A22" s="16">
        <v>21</v>
      </c>
      <c r="B22" s="18"/>
      <c r="C22" s="18"/>
      <c r="D22" s="18"/>
      <c r="E22" s="19"/>
      <c r="F22" s="18"/>
      <c r="G22" s="20"/>
      <c r="H22" s="20"/>
      <c r="I22" s="20"/>
      <c r="J22" s="20"/>
      <c r="K22" s="20"/>
      <c r="L22" s="20"/>
      <c r="M22" s="20"/>
      <c r="N22" s="23" t="str">
        <f t="shared" si="0"/>
        <v/>
      </c>
      <c r="O22" s="17" t="str">
        <f ca="1">IF(AND(E22&lt;&gt;0,E22&lt;Daten!$E$2),IF(E22&gt;=Daten!$G$2,Daten!$D$2,IF(E22&gt;=Daten!$G$3,Daten!$D$3,IF(E22&gt;=Daten!$G$4,Daten!$D$4,"Fehler"))),"")</f>
        <v/>
      </c>
    </row>
    <row r="23" spans="1:15">
      <c r="A23" s="16">
        <v>22</v>
      </c>
      <c r="B23" s="18"/>
      <c r="C23" s="18"/>
      <c r="D23" s="18"/>
      <c r="E23" s="19"/>
      <c r="F23" s="18"/>
      <c r="G23" s="20"/>
      <c r="H23" s="20"/>
      <c r="I23" s="20"/>
      <c r="J23" s="20"/>
      <c r="K23" s="20"/>
      <c r="L23" s="20"/>
      <c r="M23" s="20"/>
      <c r="N23" s="23" t="str">
        <f t="shared" si="0"/>
        <v/>
      </c>
      <c r="O23" s="17" t="str">
        <f ca="1">IF(AND(E23&lt;&gt;0,E23&lt;Daten!$E$2),IF(E23&gt;=Daten!$G$2,Daten!$D$2,IF(E23&gt;=Daten!$G$3,Daten!$D$3,IF(E23&gt;=Daten!$G$4,Daten!$D$4,"Fehler"))),"")</f>
        <v/>
      </c>
    </row>
    <row r="24" spans="1:15">
      <c r="A24" s="16">
        <v>23</v>
      </c>
      <c r="B24" s="18"/>
      <c r="C24" s="18"/>
      <c r="D24" s="18"/>
      <c r="E24" s="19"/>
      <c r="F24" s="18"/>
      <c r="G24" s="20"/>
      <c r="H24" s="21"/>
      <c r="I24" s="21"/>
      <c r="J24" s="21"/>
      <c r="K24" s="21"/>
      <c r="L24" s="21"/>
      <c r="M24" s="21"/>
      <c r="N24" s="23" t="str">
        <f t="shared" si="0"/>
        <v/>
      </c>
      <c r="O24" s="17" t="str">
        <f ca="1">IF(AND(E24&lt;&gt;0,E24&lt;Daten!$E$2),IF(E24&gt;=Daten!$G$2,Daten!$D$2,IF(E24&gt;=Daten!$G$3,Daten!$D$3,IF(E24&gt;=Daten!$G$4,Daten!$D$4,"Fehler"))),"")</f>
        <v/>
      </c>
    </row>
    <row r="25" spans="1:15">
      <c r="A25" s="16">
        <v>24</v>
      </c>
      <c r="B25" s="18"/>
      <c r="C25" s="18"/>
      <c r="D25" s="18"/>
      <c r="E25" s="19"/>
      <c r="F25" s="18"/>
      <c r="G25" s="20"/>
      <c r="H25" s="21"/>
      <c r="I25" s="21"/>
      <c r="J25" s="21"/>
      <c r="K25" s="21"/>
      <c r="L25" s="21"/>
      <c r="M25" s="21"/>
      <c r="N25" s="23" t="str">
        <f t="shared" si="0"/>
        <v/>
      </c>
      <c r="O25" s="17" t="str">
        <f ca="1">IF(AND(E25&lt;&gt;0,E25&lt;Daten!$E$2),IF(E25&gt;=Daten!$G$2,Daten!$D$2,IF(E25&gt;=Daten!$G$3,Daten!$D$3,IF(E25&gt;=Daten!$G$4,Daten!$D$4,"Fehler"))),"")</f>
        <v/>
      </c>
    </row>
    <row r="26" spans="1:15">
      <c r="A26" s="16">
        <v>25</v>
      </c>
      <c r="B26" s="18"/>
      <c r="C26" s="18"/>
      <c r="D26" s="18"/>
      <c r="E26" s="19"/>
      <c r="F26" s="18"/>
      <c r="G26" s="20"/>
      <c r="H26" s="20"/>
      <c r="I26" s="20"/>
      <c r="J26" s="20"/>
      <c r="K26" s="21"/>
      <c r="L26" s="20"/>
      <c r="M26" s="20"/>
      <c r="N26" s="23" t="str">
        <f t="shared" si="0"/>
        <v/>
      </c>
      <c r="O26" s="17" t="str">
        <f ca="1">IF(AND(E26&lt;&gt;0,E26&lt;Daten!$E$2),IF(E26&gt;=Daten!$G$2,Daten!$D$2,IF(E26&gt;=Daten!$G$3,Daten!$D$3,IF(E26&gt;=Daten!$G$4,Daten!$D$4,"Fehler"))),"")</f>
        <v/>
      </c>
    </row>
    <row r="27" spans="1:15">
      <c r="A27" s="16">
        <v>26</v>
      </c>
      <c r="B27" s="18"/>
      <c r="C27" s="18"/>
      <c r="D27" s="18"/>
      <c r="E27" s="19"/>
      <c r="F27" s="18"/>
      <c r="G27" s="20"/>
      <c r="H27" s="20"/>
      <c r="I27" s="20"/>
      <c r="J27" s="20"/>
      <c r="K27" s="21"/>
      <c r="L27" s="20"/>
      <c r="M27" s="20"/>
      <c r="N27" s="23" t="str">
        <f t="shared" si="0"/>
        <v/>
      </c>
      <c r="O27" s="17" t="str">
        <f ca="1">IF(AND(E27&lt;&gt;0,E27&lt;Daten!$E$2),IF(E27&gt;=Daten!$G$2,Daten!$D$2,IF(E27&gt;=Daten!$G$3,Daten!$D$3,IF(E27&gt;=Daten!$G$4,Daten!$D$4,"Fehler"))),"")</f>
        <v/>
      </c>
    </row>
    <row r="28" spans="1:15">
      <c r="A28" s="16">
        <v>27</v>
      </c>
      <c r="B28" s="18"/>
      <c r="C28" s="18"/>
      <c r="D28" s="18"/>
      <c r="E28" s="19"/>
      <c r="F28" s="18"/>
      <c r="G28" s="20"/>
      <c r="H28" s="20"/>
      <c r="I28" s="20"/>
      <c r="J28" s="20"/>
      <c r="K28" s="21"/>
      <c r="L28" s="20"/>
      <c r="M28" s="20"/>
      <c r="N28" s="23" t="str">
        <f t="shared" si="0"/>
        <v/>
      </c>
      <c r="O28" s="17" t="str">
        <f ca="1">IF(AND(E28&lt;&gt;0,E28&lt;Daten!$E$2),IF(E28&gt;=Daten!$G$2,Daten!$D$2,IF(E28&gt;=Daten!$G$3,Daten!$D$3,IF(E28&gt;=Daten!$G$4,Daten!$D$4,"Fehler"))),"")</f>
        <v/>
      </c>
    </row>
    <row r="29" spans="1:15">
      <c r="A29" s="16">
        <v>28</v>
      </c>
      <c r="B29" s="18"/>
      <c r="C29" s="18"/>
      <c r="D29" s="18"/>
      <c r="E29" s="19"/>
      <c r="F29" s="18"/>
      <c r="G29" s="20"/>
      <c r="H29" s="20"/>
      <c r="I29" s="20"/>
      <c r="J29" s="20"/>
      <c r="K29" s="21"/>
      <c r="L29" s="20"/>
      <c r="M29" s="20"/>
      <c r="N29" s="23" t="str">
        <f t="shared" si="0"/>
        <v/>
      </c>
      <c r="O29" s="17" t="str">
        <f ca="1">IF(AND(E29&lt;&gt;0,E29&lt;Daten!$E$2),IF(E29&gt;=Daten!$G$2,Daten!$D$2,IF(E29&gt;=Daten!$G$3,Daten!$D$3,IF(E29&gt;=Daten!$G$4,Daten!$D$4,"Fehler"))),"")</f>
        <v/>
      </c>
    </row>
    <row r="30" spans="1:15">
      <c r="A30" s="16">
        <v>29</v>
      </c>
      <c r="B30" s="18"/>
      <c r="C30" s="18"/>
      <c r="D30" s="18"/>
      <c r="E30" s="19"/>
      <c r="F30" s="18"/>
      <c r="G30" s="20"/>
      <c r="H30" s="20"/>
      <c r="I30" s="20"/>
      <c r="J30" s="20"/>
      <c r="K30" s="21"/>
      <c r="L30" s="20"/>
      <c r="M30" s="20"/>
      <c r="N30" s="23" t="str">
        <f t="shared" si="0"/>
        <v/>
      </c>
      <c r="O30" s="17" t="str">
        <f ca="1">IF(AND(E30&lt;&gt;0,E30&lt;Daten!$E$2),IF(E30&gt;=Daten!$G$2,Daten!$D$2,IF(E30&gt;=Daten!$G$3,Daten!$D$3,IF(E30&gt;=Daten!$G$4,Daten!$D$4,"Fehler"))),"")</f>
        <v/>
      </c>
    </row>
    <row r="31" spans="1:15">
      <c r="A31" s="16">
        <v>30</v>
      </c>
      <c r="B31" s="18"/>
      <c r="C31" s="18"/>
      <c r="D31" s="18"/>
      <c r="E31" s="19"/>
      <c r="F31" s="18"/>
      <c r="G31" s="20"/>
      <c r="H31" s="20"/>
      <c r="I31" s="20"/>
      <c r="J31" s="20"/>
      <c r="K31" s="21"/>
      <c r="L31" s="20"/>
      <c r="M31" s="20"/>
      <c r="N31" s="23" t="str">
        <f t="shared" si="0"/>
        <v/>
      </c>
      <c r="O31" s="17" t="str">
        <f ca="1">IF(AND(E31&lt;&gt;0,E31&lt;Daten!$E$2),IF(E31&gt;=Daten!$G$2,Daten!$D$2,IF(E31&gt;=Daten!$G$3,Daten!$D$3,IF(E31&gt;=Daten!$G$4,Daten!$D$4,"Fehler"))),"")</f>
        <v/>
      </c>
    </row>
    <row r="32" spans="1:15">
      <c r="A32" s="16">
        <v>31</v>
      </c>
      <c r="B32" s="18"/>
      <c r="C32" s="18"/>
      <c r="D32" s="18"/>
      <c r="E32" s="19"/>
      <c r="F32" s="18"/>
      <c r="G32" s="20"/>
      <c r="H32" s="20"/>
      <c r="I32" s="20"/>
      <c r="J32" s="20"/>
      <c r="K32" s="21"/>
      <c r="L32" s="20"/>
      <c r="M32" s="20"/>
      <c r="N32" s="23" t="str">
        <f t="shared" si="0"/>
        <v/>
      </c>
      <c r="O32" s="17" t="str">
        <f ca="1">IF(AND(E32&lt;&gt;0,E32&lt;Daten!$E$2),IF(E32&gt;=Daten!$G$2,Daten!$D$2,IF(E32&gt;=Daten!$G$3,Daten!$D$3,IF(E32&gt;=Daten!$G$4,Daten!$D$4,"Fehler"))),"")</f>
        <v/>
      </c>
    </row>
    <row r="33" spans="1:15">
      <c r="A33" s="16">
        <v>32</v>
      </c>
      <c r="B33" s="18"/>
      <c r="C33" s="18"/>
      <c r="D33" s="18"/>
      <c r="E33" s="19"/>
      <c r="F33" s="18"/>
      <c r="G33" s="20"/>
      <c r="H33" s="20"/>
      <c r="I33" s="20"/>
      <c r="J33" s="20"/>
      <c r="K33" s="21"/>
      <c r="L33" s="20"/>
      <c r="M33" s="20"/>
      <c r="N33" s="23" t="str">
        <f t="shared" si="0"/>
        <v/>
      </c>
      <c r="O33" s="17" t="str">
        <f ca="1">IF(AND(E33&lt;&gt;0,E33&lt;Daten!$E$2),IF(E33&gt;=Daten!$G$2,Daten!$D$2,IF(E33&gt;=Daten!$G$3,Daten!$D$3,IF(E33&gt;=Daten!$G$4,Daten!$D$4,"Fehler"))),"")</f>
        <v/>
      </c>
    </row>
    <row r="34" spans="1:15">
      <c r="A34" s="16">
        <v>33</v>
      </c>
      <c r="B34" s="18"/>
      <c r="C34" s="18"/>
      <c r="D34" s="18"/>
      <c r="E34" s="19"/>
      <c r="F34" s="18"/>
      <c r="G34" s="20"/>
      <c r="H34" s="20"/>
      <c r="I34" s="20"/>
      <c r="J34" s="20"/>
      <c r="K34" s="21"/>
      <c r="L34" s="20"/>
      <c r="M34" s="20"/>
      <c r="N34" s="23" t="str">
        <f t="shared" ref="N34:N51" si="1">IF(H34&lt;&gt;0,SUM(H34:M34),"")</f>
        <v/>
      </c>
      <c r="O34" s="17" t="str">
        <f ca="1">IF(AND(E34&lt;&gt;0,E34&lt;Daten!$E$2),IF(E34&gt;=Daten!$G$2,Daten!$D$2,IF(E34&gt;=Daten!$G$3,Daten!$D$3,IF(E34&gt;=Daten!$G$4,Daten!$D$4,"Fehler"))),"")</f>
        <v/>
      </c>
    </row>
    <row r="35" spans="1:15">
      <c r="A35" s="16">
        <v>34</v>
      </c>
      <c r="B35" s="18"/>
      <c r="C35" s="18"/>
      <c r="D35" s="18"/>
      <c r="E35" s="19"/>
      <c r="F35" s="18"/>
      <c r="G35" s="20"/>
      <c r="H35" s="20"/>
      <c r="I35" s="20"/>
      <c r="J35" s="20"/>
      <c r="K35" s="21"/>
      <c r="L35" s="20"/>
      <c r="M35" s="20"/>
      <c r="N35" s="23" t="str">
        <f t="shared" si="1"/>
        <v/>
      </c>
      <c r="O35" s="17" t="str">
        <f ca="1">IF(AND(E35&lt;&gt;0,E35&lt;Daten!$E$2),IF(E35&gt;=Daten!$G$2,Daten!$D$2,IF(E35&gt;=Daten!$G$3,Daten!$D$3,IF(E35&gt;=Daten!$G$4,Daten!$D$4,"Fehler"))),"")</f>
        <v/>
      </c>
    </row>
    <row r="36" spans="1:15">
      <c r="A36" s="16">
        <v>35</v>
      </c>
      <c r="B36" s="18"/>
      <c r="C36" s="18"/>
      <c r="D36" s="18"/>
      <c r="E36" s="19"/>
      <c r="F36" s="18"/>
      <c r="G36" s="20"/>
      <c r="H36" s="21"/>
      <c r="I36" s="21"/>
      <c r="J36" s="21"/>
      <c r="K36" s="21"/>
      <c r="L36" s="21"/>
      <c r="M36" s="21"/>
      <c r="N36" s="23" t="str">
        <f t="shared" si="1"/>
        <v/>
      </c>
      <c r="O36" s="17" t="str">
        <f ca="1">IF(AND(E36&lt;&gt;0,E36&lt;Daten!$E$2),IF(E36&gt;=Daten!$G$2,Daten!$D$2,IF(E36&gt;=Daten!$G$3,Daten!$D$3,IF(E36&gt;=Daten!$G$4,Daten!$D$4,"Fehler"))),"")</f>
        <v/>
      </c>
    </row>
    <row r="37" spans="1:15">
      <c r="A37" s="16">
        <v>36</v>
      </c>
      <c r="B37" s="18"/>
      <c r="C37" s="18"/>
      <c r="D37" s="18"/>
      <c r="E37" s="19"/>
      <c r="F37" s="18"/>
      <c r="G37" s="20"/>
      <c r="H37" s="21"/>
      <c r="I37" s="21"/>
      <c r="J37" s="21"/>
      <c r="K37" s="21"/>
      <c r="L37" s="21"/>
      <c r="M37" s="21"/>
      <c r="N37" s="23" t="str">
        <f t="shared" si="1"/>
        <v/>
      </c>
      <c r="O37" s="17" t="str">
        <f ca="1">IF(AND(E37&lt;&gt;0,E37&lt;Daten!$E$2),IF(E37&gt;=Daten!$G$2,Daten!$D$2,IF(E37&gt;=Daten!$G$3,Daten!$D$3,IF(E37&gt;=Daten!$G$4,Daten!$D$4,"Fehler"))),"")</f>
        <v/>
      </c>
    </row>
    <row r="38" spans="1:15">
      <c r="A38" s="16">
        <v>37</v>
      </c>
      <c r="B38" s="18"/>
      <c r="C38" s="18"/>
      <c r="D38" s="18"/>
      <c r="E38" s="19"/>
      <c r="F38" s="18"/>
      <c r="G38" s="20"/>
      <c r="H38" s="21"/>
      <c r="I38" s="20"/>
      <c r="J38" s="20"/>
      <c r="K38" s="20"/>
      <c r="L38" s="20"/>
      <c r="M38" s="20"/>
      <c r="N38" s="23" t="str">
        <f t="shared" si="1"/>
        <v/>
      </c>
      <c r="O38" s="17" t="str">
        <f ca="1">IF(AND(E38&lt;&gt;0,E38&lt;Daten!$E$2),IF(E38&gt;=Daten!$G$2,Daten!$D$2,IF(E38&gt;=Daten!$G$3,Daten!$D$3,IF(E38&gt;=Daten!$G$4,Daten!$D$4,"Fehler"))),"")</f>
        <v/>
      </c>
    </row>
    <row r="39" spans="1:15">
      <c r="A39" s="16">
        <v>38</v>
      </c>
      <c r="B39" s="18"/>
      <c r="C39" s="18"/>
      <c r="D39" s="18"/>
      <c r="E39" s="19"/>
      <c r="F39" s="18"/>
      <c r="G39" s="20"/>
      <c r="H39" s="21"/>
      <c r="I39" s="20"/>
      <c r="J39" s="20"/>
      <c r="K39" s="20"/>
      <c r="L39" s="20"/>
      <c r="M39" s="20"/>
      <c r="N39" s="23" t="str">
        <f t="shared" si="1"/>
        <v/>
      </c>
      <c r="O39" s="17" t="str">
        <f ca="1">IF(AND(E39&lt;&gt;0,E39&lt;Daten!$E$2),IF(E39&gt;=Daten!$G$2,Daten!$D$2,IF(E39&gt;=Daten!$G$3,Daten!$D$3,IF(E39&gt;=Daten!$G$4,Daten!$D$4,"Fehler"))),"")</f>
        <v/>
      </c>
    </row>
    <row r="40" spans="1:15">
      <c r="A40" s="16">
        <v>39</v>
      </c>
      <c r="B40" s="18"/>
      <c r="C40" s="18"/>
      <c r="D40" s="18"/>
      <c r="E40" s="19"/>
      <c r="F40" s="18"/>
      <c r="G40" s="20"/>
      <c r="H40" s="21"/>
      <c r="I40" s="20"/>
      <c r="J40" s="20"/>
      <c r="K40" s="20"/>
      <c r="L40" s="20"/>
      <c r="M40" s="20"/>
      <c r="N40" s="23" t="str">
        <f t="shared" si="1"/>
        <v/>
      </c>
      <c r="O40" s="17" t="str">
        <f ca="1">IF(AND(E40&lt;&gt;0,E40&lt;Daten!$E$2),IF(E40&gt;=Daten!$G$2,Daten!$D$2,IF(E40&gt;=Daten!$G$3,Daten!$D$3,IF(E40&gt;=Daten!$G$4,Daten!$D$4,"Fehler"))),"")</f>
        <v/>
      </c>
    </row>
    <row r="41" spans="1:15">
      <c r="A41" s="16">
        <v>40</v>
      </c>
      <c r="B41" s="18"/>
      <c r="C41" s="18"/>
      <c r="D41" s="18"/>
      <c r="E41" s="19"/>
      <c r="F41" s="18"/>
      <c r="G41" s="20"/>
      <c r="H41" s="21"/>
      <c r="I41" s="20"/>
      <c r="J41" s="20"/>
      <c r="K41" s="20"/>
      <c r="L41" s="20"/>
      <c r="M41" s="20"/>
      <c r="N41" s="23" t="str">
        <f t="shared" si="1"/>
        <v/>
      </c>
      <c r="O41" s="17" t="str">
        <f ca="1">IF(AND(E41&lt;&gt;0,E41&lt;Daten!$E$2),IF(E41&gt;=Daten!$G$2,Daten!$D$2,IF(E41&gt;=Daten!$G$3,Daten!$D$3,IF(E41&gt;=Daten!$G$4,Daten!$D$4,"Fehler"))),"")</f>
        <v/>
      </c>
    </row>
    <row r="42" spans="1:15">
      <c r="A42" s="16">
        <v>41</v>
      </c>
      <c r="B42" s="18"/>
      <c r="C42" s="18"/>
      <c r="D42" s="18"/>
      <c r="E42" s="19"/>
      <c r="F42" s="18"/>
      <c r="G42" s="20"/>
      <c r="H42" s="21"/>
      <c r="I42" s="20"/>
      <c r="J42" s="20"/>
      <c r="K42" s="20"/>
      <c r="L42" s="20"/>
      <c r="M42" s="20"/>
      <c r="N42" s="23" t="str">
        <f t="shared" si="1"/>
        <v/>
      </c>
      <c r="O42" s="17" t="str">
        <f ca="1">IF(AND(E42&lt;&gt;0,E42&lt;Daten!$E$2),IF(E42&gt;=Daten!$G$2,Daten!$D$2,IF(E42&gt;=Daten!$G$3,Daten!$D$3,IF(E42&gt;=Daten!$G$4,Daten!$D$4,"Fehler"))),"")</f>
        <v/>
      </c>
    </row>
    <row r="43" spans="1:15">
      <c r="A43" s="16">
        <v>42</v>
      </c>
      <c r="B43" s="18"/>
      <c r="C43" s="18"/>
      <c r="D43" s="18"/>
      <c r="E43" s="19"/>
      <c r="F43" s="18"/>
      <c r="G43" s="20"/>
      <c r="H43" s="21"/>
      <c r="I43" s="20"/>
      <c r="J43" s="20"/>
      <c r="K43" s="20"/>
      <c r="L43" s="20"/>
      <c r="M43" s="20"/>
      <c r="N43" s="23" t="str">
        <f t="shared" si="1"/>
        <v/>
      </c>
      <c r="O43" s="17" t="str">
        <f ca="1">IF(AND(E43&lt;&gt;0,E43&lt;Daten!$E$2),IF(E43&gt;=Daten!$G$2,Daten!$D$2,IF(E43&gt;=Daten!$G$3,Daten!$D$3,IF(E43&gt;=Daten!$G$4,Daten!$D$4,"Fehler"))),"")</f>
        <v/>
      </c>
    </row>
    <row r="44" spans="1:15">
      <c r="A44" s="16">
        <v>43</v>
      </c>
      <c r="B44" s="18"/>
      <c r="C44" s="18"/>
      <c r="D44" s="18"/>
      <c r="E44" s="19"/>
      <c r="F44" s="18"/>
      <c r="G44" s="20"/>
      <c r="H44" s="21"/>
      <c r="I44" s="20"/>
      <c r="J44" s="20"/>
      <c r="K44" s="20"/>
      <c r="L44" s="20"/>
      <c r="M44" s="20"/>
      <c r="N44" s="23" t="str">
        <f t="shared" si="1"/>
        <v/>
      </c>
      <c r="O44" s="17" t="str">
        <f ca="1">IF(AND(E44&lt;&gt;0,E44&lt;Daten!$E$2),IF(E44&gt;=Daten!$G$2,Daten!$D$2,IF(E44&gt;=Daten!$G$3,Daten!$D$3,IF(E44&gt;=Daten!$G$4,Daten!$D$4,"Fehler"))),"")</f>
        <v/>
      </c>
    </row>
    <row r="45" spans="1:15">
      <c r="A45" s="16">
        <v>44</v>
      </c>
      <c r="B45" s="18"/>
      <c r="C45" s="18"/>
      <c r="D45" s="18"/>
      <c r="E45" s="19"/>
      <c r="F45" s="18"/>
      <c r="G45" s="20"/>
      <c r="H45" s="21"/>
      <c r="I45" s="20"/>
      <c r="J45" s="20"/>
      <c r="K45" s="20"/>
      <c r="L45" s="20"/>
      <c r="M45" s="20"/>
      <c r="N45" s="23" t="str">
        <f t="shared" si="1"/>
        <v/>
      </c>
      <c r="O45" s="17" t="str">
        <f ca="1">IF(AND(E45&lt;&gt;0,E45&lt;Daten!$E$2),IF(E45&gt;=Daten!$G$2,Daten!$D$2,IF(E45&gt;=Daten!$G$3,Daten!$D$3,IF(E45&gt;=Daten!$G$4,Daten!$D$4,"Fehler"))),"")</f>
        <v/>
      </c>
    </row>
    <row r="46" spans="1:15">
      <c r="A46" s="16">
        <v>45</v>
      </c>
      <c r="B46" s="18"/>
      <c r="C46" s="18"/>
      <c r="D46" s="18"/>
      <c r="E46" s="19"/>
      <c r="F46" s="18"/>
      <c r="G46" s="20"/>
      <c r="H46" s="21"/>
      <c r="I46" s="20"/>
      <c r="J46" s="20"/>
      <c r="K46" s="20"/>
      <c r="L46" s="20"/>
      <c r="M46" s="20"/>
      <c r="N46" s="23" t="str">
        <f t="shared" si="1"/>
        <v/>
      </c>
      <c r="O46" s="17" t="str">
        <f ca="1">IF(AND(E46&lt;&gt;0,E46&lt;Daten!$E$2),IF(E46&gt;=Daten!$G$2,Daten!$D$2,IF(E46&gt;=Daten!$G$3,Daten!$D$3,IF(E46&gt;=Daten!$G$4,Daten!$D$4,"Fehler"))),"")</f>
        <v/>
      </c>
    </row>
    <row r="47" spans="1:15">
      <c r="A47" s="16">
        <v>46</v>
      </c>
      <c r="B47" s="18"/>
      <c r="C47" s="18"/>
      <c r="D47" s="18"/>
      <c r="E47" s="19"/>
      <c r="F47" s="18"/>
      <c r="G47" s="20"/>
      <c r="H47" s="21"/>
      <c r="I47" s="20"/>
      <c r="J47" s="20"/>
      <c r="K47" s="20"/>
      <c r="L47" s="20"/>
      <c r="M47" s="20"/>
      <c r="N47" s="23" t="str">
        <f t="shared" si="1"/>
        <v/>
      </c>
      <c r="O47" s="17" t="str">
        <f ca="1">IF(AND(E47&lt;&gt;0,E47&lt;Daten!$E$2),IF(E47&gt;=Daten!$G$2,Daten!$D$2,IF(E47&gt;=Daten!$G$3,Daten!$D$3,IF(E47&gt;=Daten!$G$4,Daten!$D$4,"Fehler"))),"")</f>
        <v/>
      </c>
    </row>
    <row r="48" spans="1:15">
      <c r="A48" s="16">
        <v>47</v>
      </c>
      <c r="B48" s="18"/>
      <c r="C48" s="18"/>
      <c r="D48" s="18"/>
      <c r="E48" s="19"/>
      <c r="F48" s="18"/>
      <c r="G48" s="20"/>
      <c r="H48" s="21"/>
      <c r="I48" s="21"/>
      <c r="J48" s="21"/>
      <c r="K48" s="21"/>
      <c r="L48" s="21"/>
      <c r="M48" s="21"/>
      <c r="N48" s="23" t="str">
        <f t="shared" si="1"/>
        <v/>
      </c>
      <c r="O48" s="17" t="str">
        <f ca="1">IF(AND(E48&lt;&gt;0,E48&lt;Daten!$E$2),IF(E48&gt;=Daten!$G$2,Daten!$D$2,IF(E48&gt;=Daten!$G$3,Daten!$D$3,IF(E48&gt;=Daten!$G$4,Daten!$D$4,"Fehler"))),"")</f>
        <v/>
      </c>
    </row>
    <row r="49" spans="1:15">
      <c r="A49" s="16">
        <v>48</v>
      </c>
      <c r="B49" s="18"/>
      <c r="C49" s="18"/>
      <c r="D49" s="18"/>
      <c r="E49" s="19"/>
      <c r="F49" s="18"/>
      <c r="G49" s="20"/>
      <c r="H49" s="21"/>
      <c r="I49" s="21"/>
      <c r="J49" s="21"/>
      <c r="K49" s="21"/>
      <c r="L49" s="21"/>
      <c r="M49" s="21"/>
      <c r="N49" s="23" t="str">
        <f t="shared" si="1"/>
        <v/>
      </c>
      <c r="O49" s="17" t="str">
        <f ca="1">IF(AND(E49&lt;&gt;0,E49&lt;Daten!$E$2),IF(E49&gt;=Daten!$G$2,Daten!$D$2,IF(E49&gt;=Daten!$G$3,Daten!$D$3,IF(E49&gt;=Daten!$G$4,Daten!$D$4,"Fehler"))),"")</f>
        <v/>
      </c>
    </row>
    <row r="50" spans="1:15">
      <c r="A50" s="16">
        <v>49</v>
      </c>
      <c r="B50" s="18"/>
      <c r="C50" s="18"/>
      <c r="D50" s="18"/>
      <c r="E50" s="19"/>
      <c r="F50" s="18"/>
      <c r="G50" s="20"/>
      <c r="H50" s="21"/>
      <c r="I50" s="21"/>
      <c r="J50" s="21"/>
      <c r="K50" s="21"/>
      <c r="L50" s="21"/>
      <c r="M50" s="21"/>
      <c r="N50" s="23" t="str">
        <f t="shared" si="1"/>
        <v/>
      </c>
      <c r="O50" s="17" t="str">
        <f ca="1">IF(AND(E50&lt;&gt;0,E50&lt;Daten!$E$2),IF(E50&gt;=Daten!$G$2,Daten!$D$2,IF(E50&gt;=Daten!$G$3,Daten!$D$3,IF(E50&gt;=Daten!$G$4,Daten!$D$4,"Fehler"))),"")</f>
        <v/>
      </c>
    </row>
    <row r="51" spans="1:15">
      <c r="A51" s="16">
        <v>50</v>
      </c>
      <c r="B51" s="18"/>
      <c r="C51" s="18"/>
      <c r="D51" s="18"/>
      <c r="E51" s="19"/>
      <c r="F51" s="18"/>
      <c r="G51" s="20"/>
      <c r="H51" s="21"/>
      <c r="I51" s="21"/>
      <c r="J51" s="21"/>
      <c r="K51" s="21"/>
      <c r="L51" s="21"/>
      <c r="M51" s="21"/>
      <c r="N51" s="23" t="str">
        <f t="shared" si="1"/>
        <v/>
      </c>
      <c r="O51" s="17" t="str">
        <f ca="1">IF(AND(E51&lt;&gt;0,E51&lt;Daten!$E$2),IF(E51&gt;=Daten!$G$2,Daten!$D$2,IF(E51&gt;=Daten!$G$3,Daten!$D$3,IF(E51&gt;=Daten!$G$4,Daten!$D$4,"Fehler"))),"")</f>
        <v/>
      </c>
    </row>
    <row r="52" spans="1:15">
      <c r="D52" s="15"/>
    </row>
    <row r="53" spans="1:15">
      <c r="D53" s="15"/>
    </row>
    <row r="54" spans="1:15">
      <c r="D54" s="15"/>
    </row>
    <row r="55" spans="1:15">
      <c r="D55" s="15"/>
    </row>
    <row r="56" spans="1:15">
      <c r="D56" s="15"/>
    </row>
    <row r="57" spans="1:15">
      <c r="D57" s="15"/>
    </row>
    <row r="58" spans="1:15">
      <c r="D58" s="15"/>
    </row>
    <row r="59" spans="1:15">
      <c r="D59" s="15"/>
    </row>
    <row r="60" spans="1:15">
      <c r="D60" s="15"/>
    </row>
    <row r="61" spans="1:15">
      <c r="D61" s="15"/>
    </row>
  </sheetData>
  <sheetProtection insertRows="0"/>
  <autoFilter ref="A1:O51" xr:uid="{00000000-0009-0000-0000-00000D000000}"/>
  <sortState xmlns:xlrd2="http://schemas.microsoft.com/office/spreadsheetml/2017/richdata2" ref="A2:O61">
    <sortCondition ref="D2:D61"/>
    <sortCondition ref="O2:O61"/>
    <sortCondition ref="G2:G61"/>
    <sortCondition ref="N2:N61"/>
    <sortCondition ref="M2:M61"/>
  </sortState>
  <pageMargins left="0.70866141732283472" right="0.70866141732283472" top="0.78740157480314965" bottom="0.78740157480314965" header="0.31496062992125984" footer="0.31496062992125984"/>
  <pageSetup paperSize="9" scale="83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Mannschaft falsch!" xr:uid="{00000000-0002-0000-0D00-000000000000}">
          <x14:formula1>
            <xm:f>Daten!$A$2:$A$4</xm:f>
          </x14:formula1>
          <xm:sqref>G2:G51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8"/>
  <sheetViews>
    <sheetView zoomScaleNormal="100" workbookViewId="0">
      <selection activeCell="J6" sqref="J6"/>
    </sheetView>
  </sheetViews>
  <sheetFormatPr baseColWidth="10" defaultColWidth="11.44140625" defaultRowHeight="13.8"/>
  <cols>
    <col min="1" max="1" width="6.5546875" style="68" bestFit="1" customWidth="1"/>
    <col min="2" max="2" width="14.5546875" style="68" bestFit="1" customWidth="1"/>
    <col min="3" max="3" width="13.88671875" style="68" bestFit="1" customWidth="1"/>
    <col min="4" max="4" width="13.33203125" style="68" bestFit="1" customWidth="1"/>
    <col min="5" max="5" width="14.109375" style="68" bestFit="1" customWidth="1"/>
    <col min="6" max="6" width="15.5546875" style="68" bestFit="1" customWidth="1"/>
    <col min="7" max="7" width="10" style="68" bestFit="1" customWidth="1"/>
    <col min="8" max="8" width="14" style="68" bestFit="1" customWidth="1"/>
    <col min="9" max="9" width="10.33203125" style="68" bestFit="1" customWidth="1"/>
    <col min="10" max="10" width="12.44140625" style="87" bestFit="1" customWidth="1"/>
    <col min="11" max="11" width="11.44140625" style="68"/>
    <col min="12" max="16384" width="11.44140625" style="83"/>
  </cols>
  <sheetData>
    <row r="1" spans="1:11">
      <c r="A1" s="84" t="s">
        <v>138</v>
      </c>
      <c r="B1" s="84" t="s">
        <v>0</v>
      </c>
      <c r="C1" s="84" t="s">
        <v>1</v>
      </c>
      <c r="D1" s="84" t="s">
        <v>2</v>
      </c>
      <c r="E1" s="84" t="s">
        <v>38</v>
      </c>
      <c r="F1" s="84" t="s">
        <v>39</v>
      </c>
      <c r="G1" s="84" t="s">
        <v>3</v>
      </c>
      <c r="H1" s="84" t="s">
        <v>129</v>
      </c>
      <c r="I1" s="84" t="s">
        <v>130</v>
      </c>
      <c r="J1" s="88" t="s">
        <v>4</v>
      </c>
      <c r="K1" s="84" t="s">
        <v>33</v>
      </c>
    </row>
    <row r="2" spans="1:11">
      <c r="A2" s="85">
        <v>2</v>
      </c>
      <c r="B2" s="38"/>
      <c r="C2" s="38"/>
      <c r="D2" s="39"/>
      <c r="E2" s="39"/>
      <c r="F2" s="39"/>
      <c r="G2" s="77"/>
      <c r="H2" s="77"/>
      <c r="I2" s="77"/>
      <c r="J2" s="67" t="str">
        <f t="shared" ref="J2:J30" si="0">IF(H2&lt;&gt;0,SUM(H2:I2),"")</f>
        <v/>
      </c>
      <c r="K2" s="68" t="str">
        <f ca="1">IF(AND(E2&lt;&gt;0,E2&lt;Daten!$E$2),IF(E2&gt;=Daten!$G$2,Daten!$D$2,IF(E2&gt;=Daten!$G$3,Daten!$D$3,IF(E2&gt;=Daten!$G$4,Daten!$D$4,"Fehler"))),"")</f>
        <v/>
      </c>
    </row>
    <row r="3" spans="1:11">
      <c r="A3" s="85">
        <v>3</v>
      </c>
      <c r="B3" s="38"/>
      <c r="C3" s="38"/>
      <c r="D3" s="39"/>
      <c r="E3" s="39"/>
      <c r="F3" s="39"/>
      <c r="G3" s="39"/>
      <c r="H3" s="89"/>
      <c r="I3" s="89"/>
      <c r="J3" s="67" t="str">
        <f t="shared" si="0"/>
        <v/>
      </c>
      <c r="K3" s="68" t="str">
        <f ca="1">IF(AND(E3&lt;&gt;0,E3&lt;Daten!$E$2),IF(E3&gt;=Daten!$G$2,Daten!$D$2,IF(E3&gt;=Daten!$G$3,Daten!$D$3,IF(E3&gt;=Daten!$G$4,Daten!$D$4,"Fehler"))),"")</f>
        <v/>
      </c>
    </row>
    <row r="4" spans="1:11">
      <c r="A4" s="85">
        <v>4</v>
      </c>
      <c r="B4" s="38"/>
      <c r="C4" s="38"/>
      <c r="D4" s="39"/>
      <c r="E4" s="39"/>
      <c r="F4" s="39"/>
      <c r="G4" s="39"/>
      <c r="H4" s="86"/>
      <c r="I4" s="86"/>
      <c r="J4" s="67" t="str">
        <f t="shared" si="0"/>
        <v/>
      </c>
      <c r="K4" s="68" t="str">
        <f ca="1">IF(AND(E4&lt;&gt;0,E4&lt;Daten!$E$2),IF(E4&gt;=Daten!$G$2,Daten!$D$2,IF(E4&gt;=Daten!$G$3,Daten!$D$3,IF(E4&gt;=Daten!$G$4,Daten!$D$4,"Fehler"))),"")</f>
        <v/>
      </c>
    </row>
    <row r="5" spans="1:11">
      <c r="A5" s="85">
        <v>5</v>
      </c>
      <c r="B5" s="54"/>
      <c r="C5" s="54"/>
      <c r="D5" s="55"/>
      <c r="E5" s="56"/>
      <c r="F5" s="55"/>
      <c r="G5" s="77"/>
      <c r="H5" s="80"/>
      <c r="I5" s="80"/>
      <c r="J5" s="67" t="str">
        <f t="shared" si="0"/>
        <v/>
      </c>
      <c r="K5" s="68" t="str">
        <f ca="1">IF(AND(E5&lt;&gt;0,E5&lt;Daten!$E$2),IF(E5&gt;=Daten!$G$2,Daten!$D$2,IF(E5&gt;=Daten!$G$3,Daten!$D$3,IF(E5&gt;=Daten!$G$4,Daten!$D$4,"Fehler"))),"")</f>
        <v/>
      </c>
    </row>
    <row r="6" spans="1:11">
      <c r="A6" s="85">
        <v>6</v>
      </c>
      <c r="B6" s="54"/>
      <c r="C6" s="54"/>
      <c r="D6" s="55"/>
      <c r="E6" s="56"/>
      <c r="F6" s="55"/>
      <c r="G6" s="77"/>
      <c r="H6" s="77"/>
      <c r="I6" s="77"/>
      <c r="J6" s="67" t="str">
        <f t="shared" si="0"/>
        <v/>
      </c>
      <c r="K6" s="68" t="str">
        <f ca="1">IF(AND(E6&lt;&gt;0,E6&lt;Daten!$E$2),IF(E6&gt;=Daten!$G$2,Daten!$D$2,IF(E6&gt;=Daten!$G$3,Daten!$D$3,IF(E6&gt;=Daten!$G$4,Daten!$D$4,"Fehler"))),"")</f>
        <v/>
      </c>
    </row>
    <row r="7" spans="1:11">
      <c r="A7" s="85">
        <v>7</v>
      </c>
      <c r="B7" s="54"/>
      <c r="C7" s="54"/>
      <c r="D7" s="55"/>
      <c r="E7" s="56"/>
      <c r="F7" s="55"/>
      <c r="G7" s="65"/>
      <c r="H7" s="89"/>
      <c r="I7" s="89"/>
      <c r="J7" s="67" t="str">
        <f t="shared" si="0"/>
        <v/>
      </c>
      <c r="K7" s="68" t="str">
        <f ca="1">IF(AND(E7&lt;&gt;0,E7&lt;Daten!$E$2),IF(E7&gt;=Daten!$G$2,Daten!$D$2,IF(E7&gt;=Daten!$G$3,Daten!$D$3,IF(E7&gt;=Daten!$G$4,Daten!$D$4,"Fehler"))),"")</f>
        <v/>
      </c>
    </row>
    <row r="8" spans="1:11">
      <c r="A8" s="85">
        <v>8</v>
      </c>
      <c r="B8" s="54"/>
      <c r="C8" s="54"/>
      <c r="D8" s="55"/>
      <c r="E8" s="56"/>
      <c r="F8" s="55"/>
      <c r="G8" s="65"/>
      <c r="H8" s="86"/>
      <c r="I8" s="86"/>
      <c r="J8" s="67" t="str">
        <f t="shared" si="0"/>
        <v/>
      </c>
      <c r="K8" s="68" t="str">
        <f ca="1">IF(AND(E8&lt;&gt;0,E8&lt;Daten!$E$2),IF(E8&gt;=Daten!$G$2,Daten!$D$2,IF(E8&gt;=Daten!$G$3,Daten!$D$3,IF(E8&gt;=Daten!$G$4,Daten!$D$4,"Fehler"))),"")</f>
        <v/>
      </c>
    </row>
    <row r="9" spans="1:11">
      <c r="A9" s="85">
        <v>9</v>
      </c>
      <c r="B9" s="54"/>
      <c r="C9" s="54"/>
      <c r="D9" s="55"/>
      <c r="E9" s="56"/>
      <c r="F9" s="55"/>
      <c r="G9" s="65"/>
      <c r="H9" s="89"/>
      <c r="I9" s="89"/>
      <c r="J9" s="67" t="str">
        <f t="shared" si="0"/>
        <v/>
      </c>
      <c r="K9" s="68" t="str">
        <f ca="1">IF(AND(E9&lt;&gt;0,E9&lt;Daten!$E$2),IF(E9&gt;=Daten!$G$2,Daten!$D$2,IF(E9&gt;=Daten!$G$3,Daten!$D$3,IF(E9&gt;=Daten!$G$4,Daten!$D$4,"Fehler"))),"")</f>
        <v/>
      </c>
    </row>
    <row r="10" spans="1:11">
      <c r="A10" s="85">
        <v>10</v>
      </c>
      <c r="B10" s="60"/>
      <c r="C10" s="60"/>
      <c r="D10" s="66"/>
      <c r="E10" s="82"/>
      <c r="F10" s="82"/>
      <c r="G10" s="65"/>
      <c r="H10" s="89"/>
      <c r="I10" s="89"/>
      <c r="J10" s="67" t="str">
        <f t="shared" si="0"/>
        <v/>
      </c>
      <c r="K10" s="68" t="str">
        <f ca="1">IF(AND(E10&lt;&gt;0,E10&lt;Daten!$E$2),IF(E10&gt;=Daten!$G$2,Daten!$D$2,IF(E10&gt;=Daten!$G$3,Daten!$D$3,IF(E10&gt;=Daten!$G$4,Daten!$D$4,"Fehler"))),"")</f>
        <v/>
      </c>
    </row>
    <row r="11" spans="1:11">
      <c r="A11" s="85">
        <v>11</v>
      </c>
      <c r="B11" s="60"/>
      <c r="C11" s="60"/>
      <c r="D11" s="66"/>
      <c r="E11" s="82"/>
      <c r="F11" s="82"/>
      <c r="G11" s="77"/>
      <c r="H11" s="80"/>
      <c r="I11" s="80"/>
      <c r="J11" s="67" t="str">
        <f t="shared" si="0"/>
        <v/>
      </c>
      <c r="K11" s="68" t="str">
        <f ca="1">IF(AND(E11&lt;&gt;0,E11&lt;Daten!$E$2),IF(E11&gt;=Daten!$G$2,Daten!$D$2,IF(E11&gt;=Daten!$G$3,Daten!$D$3,IF(E11&gt;=Daten!$G$4,Daten!$D$4,"Fehler"))),"")</f>
        <v/>
      </c>
    </row>
    <row r="12" spans="1:11">
      <c r="A12" s="85">
        <v>12</v>
      </c>
      <c r="B12" s="60"/>
      <c r="C12" s="60"/>
      <c r="D12" s="66"/>
      <c r="E12" s="82"/>
      <c r="F12" s="82"/>
      <c r="G12" s="65"/>
      <c r="H12" s="89"/>
      <c r="I12" s="89"/>
      <c r="J12" s="67" t="str">
        <f t="shared" si="0"/>
        <v/>
      </c>
      <c r="K12" s="68" t="str">
        <f ca="1">IF(AND(E12&lt;&gt;0,E12&lt;Daten!$E$2),IF(E12&gt;=Daten!$G$2,Daten!$D$2,IF(E12&gt;=Daten!$G$3,Daten!$D$3,IF(E12&gt;=Daten!$G$4,Daten!$D$4,"Fehler"))),"")</f>
        <v/>
      </c>
    </row>
    <row r="13" spans="1:11">
      <c r="A13" s="85">
        <v>13</v>
      </c>
      <c r="B13" s="60"/>
      <c r="C13" s="60"/>
      <c r="D13" s="66"/>
      <c r="E13" s="82"/>
      <c r="F13" s="82"/>
      <c r="G13" s="65"/>
      <c r="H13" s="89"/>
      <c r="I13" s="89"/>
      <c r="J13" s="67" t="str">
        <f t="shared" si="0"/>
        <v/>
      </c>
      <c r="K13" s="68" t="str">
        <f ca="1">IF(AND(E13&lt;&gt;0,E13&lt;Daten!$E$2),IF(E13&gt;=Daten!$G$2,Daten!$D$2,IF(E13&gt;=Daten!$G$3,Daten!$D$3,IF(E13&gt;=Daten!$G$4,Daten!$D$4,"Fehler"))),"")</f>
        <v/>
      </c>
    </row>
    <row r="14" spans="1:11">
      <c r="A14" s="85">
        <v>14</v>
      </c>
      <c r="B14" s="60"/>
      <c r="C14" s="60"/>
      <c r="D14" s="66"/>
      <c r="E14" s="82"/>
      <c r="F14" s="66"/>
      <c r="G14" s="65"/>
      <c r="H14" s="89"/>
      <c r="I14" s="89"/>
      <c r="J14" s="67" t="str">
        <f t="shared" si="0"/>
        <v/>
      </c>
      <c r="K14" s="68" t="str">
        <f ca="1">IF(AND(E14&lt;&gt;0,E14&lt;Daten!$E$2),IF(E14&gt;=Daten!$G$2,Daten!$D$2,IF(E14&gt;=Daten!$G$3,Daten!$D$3,IF(E14&gt;=Daten!$G$4,Daten!$D$4,"Fehler"))),"")</f>
        <v/>
      </c>
    </row>
    <row r="15" spans="1:11">
      <c r="A15" s="85">
        <v>15</v>
      </c>
      <c r="B15" s="60"/>
      <c r="C15" s="60"/>
      <c r="D15" s="66"/>
      <c r="E15" s="82"/>
      <c r="F15" s="66"/>
      <c r="G15" s="65"/>
      <c r="H15" s="89"/>
      <c r="I15" s="89"/>
      <c r="J15" s="67" t="str">
        <f t="shared" si="0"/>
        <v/>
      </c>
      <c r="K15" s="68" t="str">
        <f ca="1">IF(AND(E15&lt;&gt;0,E15&lt;Daten!$E$2),IF(E15&gt;=Daten!$G$2,Daten!$D$2,IF(E15&gt;=Daten!$G$3,Daten!$D$3,IF(E15&gt;=Daten!$G$4,Daten!$D$4,"Fehler"))),"")</f>
        <v/>
      </c>
    </row>
    <row r="16" spans="1:11">
      <c r="A16" s="85">
        <v>16</v>
      </c>
      <c r="B16" s="60"/>
      <c r="C16" s="60"/>
      <c r="D16" s="66"/>
      <c r="E16" s="82"/>
      <c r="F16" s="66"/>
      <c r="G16" s="65"/>
      <c r="H16" s="89"/>
      <c r="I16" s="89"/>
      <c r="J16" s="67" t="str">
        <f t="shared" si="0"/>
        <v/>
      </c>
      <c r="K16" s="68" t="str">
        <f ca="1">IF(AND(E16&lt;&gt;0,E16&lt;Daten!$E$2),IF(E16&gt;=Daten!$G$2,Daten!$D$2,IF(E16&gt;=Daten!$G$3,Daten!$D$3,IF(E16&gt;=Daten!$G$4,Daten!$D$4,"Fehler"))),"")</f>
        <v/>
      </c>
    </row>
    <row r="17" spans="1:11">
      <c r="A17" s="85">
        <v>19</v>
      </c>
      <c r="B17" s="60"/>
      <c r="C17" s="60"/>
      <c r="D17" s="61"/>
      <c r="E17" s="62"/>
      <c r="F17" s="61"/>
      <c r="G17" s="65"/>
      <c r="H17" s="86"/>
      <c r="I17" s="86"/>
      <c r="J17" s="67" t="str">
        <f t="shared" si="0"/>
        <v/>
      </c>
      <c r="K17" s="68" t="str">
        <f ca="1">IF(AND(E17&lt;&gt;0,E17&lt;Daten!$E$2),IF(E17&gt;=Daten!$G$2,Daten!$D$2,IF(E17&gt;=Daten!$G$3,Daten!$D$3,IF(E17&gt;=Daten!$G$4,Daten!$D$4,"Fehler"))),"")</f>
        <v/>
      </c>
    </row>
    <row r="18" spans="1:11">
      <c r="A18" s="85">
        <v>20</v>
      </c>
      <c r="B18" s="60"/>
      <c r="C18" s="60"/>
      <c r="D18" s="61"/>
      <c r="E18" s="62"/>
      <c r="F18" s="61"/>
      <c r="G18" s="65"/>
      <c r="H18" s="89"/>
      <c r="I18" s="89"/>
      <c r="J18" s="67" t="str">
        <f t="shared" si="0"/>
        <v/>
      </c>
      <c r="K18" s="68" t="str">
        <f ca="1">IF(AND(E18&lt;&gt;0,E18&lt;Daten!$E$2),IF(E18&gt;=Daten!$G$2,Daten!$D$2,IF(E18&gt;=Daten!$G$3,Daten!$D$3,IF(E18&gt;=Daten!$G$4,Daten!$D$4,"Fehler"))),"")</f>
        <v/>
      </c>
    </row>
    <row r="19" spans="1:11">
      <c r="A19" s="85">
        <v>21</v>
      </c>
      <c r="B19" s="60"/>
      <c r="C19" s="60"/>
      <c r="D19" s="61"/>
      <c r="E19" s="62"/>
      <c r="F19" s="61"/>
      <c r="G19" s="65"/>
      <c r="H19" s="65"/>
      <c r="I19" s="65"/>
      <c r="J19" s="67" t="str">
        <f t="shared" si="0"/>
        <v/>
      </c>
      <c r="K19" s="68" t="str">
        <f ca="1">IF(AND(E19&lt;&gt;0,E19&lt;Daten!$E$2),IF(E19&gt;=Daten!$G$2,Daten!$D$2,IF(E19&gt;=Daten!$G$3,Daten!$D$3,IF(E19&gt;=Daten!$G$4,Daten!$D$4,"Fehler"))),"")</f>
        <v/>
      </c>
    </row>
    <row r="20" spans="1:11">
      <c r="A20" s="85">
        <v>22</v>
      </c>
      <c r="B20" s="60"/>
      <c r="C20" s="60"/>
      <c r="D20" s="61"/>
      <c r="E20" s="62"/>
      <c r="F20" s="61"/>
      <c r="G20" s="65"/>
      <c r="H20" s="65"/>
      <c r="I20" s="65"/>
      <c r="J20" s="67" t="str">
        <f t="shared" si="0"/>
        <v/>
      </c>
      <c r="K20" s="68" t="str">
        <f ca="1">IF(AND(E20&lt;&gt;0,E20&lt;Daten!$E$2),IF(E20&gt;=Daten!$G$2,Daten!$D$2,IF(E20&gt;=Daten!$G$3,Daten!$D$3,IF(E20&gt;=Daten!$G$4,Daten!$D$4,"Fehler"))),"")</f>
        <v/>
      </c>
    </row>
    <row r="21" spans="1:11">
      <c r="A21" s="85">
        <v>23</v>
      </c>
      <c r="B21" s="60"/>
      <c r="C21" s="60"/>
      <c r="D21" s="61"/>
      <c r="E21" s="62"/>
      <c r="F21" s="61"/>
      <c r="G21" s="65"/>
      <c r="H21" s="66"/>
      <c r="I21" s="66"/>
      <c r="J21" s="67" t="str">
        <f t="shared" si="0"/>
        <v/>
      </c>
      <c r="K21" s="68" t="str">
        <f ca="1">IF(AND(E21&lt;&gt;0,E21&lt;Daten!$E$2),IF(E21&gt;=Daten!$G$2,Daten!$D$2,IF(E21&gt;=Daten!$G$3,Daten!$D$3,IF(E21&gt;=Daten!$G$4,Daten!$D$4,"Fehler"))),"")</f>
        <v/>
      </c>
    </row>
    <row r="22" spans="1:11">
      <c r="A22" s="85">
        <v>24</v>
      </c>
      <c r="B22" s="60"/>
      <c r="C22" s="60"/>
      <c r="D22" s="61"/>
      <c r="E22" s="62"/>
      <c r="F22" s="61"/>
      <c r="G22" s="65"/>
      <c r="H22" s="66"/>
      <c r="I22" s="66"/>
      <c r="J22" s="67" t="str">
        <f t="shared" si="0"/>
        <v/>
      </c>
      <c r="K22" s="68" t="str">
        <f ca="1">IF(AND(E22&lt;&gt;0,E22&lt;Daten!$E$2),IF(E22&gt;=Daten!$G$2,Daten!$D$2,IF(E22&gt;=Daten!$G$3,Daten!$D$3,IF(E22&gt;=Daten!$G$4,Daten!$D$4,"Fehler"))),"")</f>
        <v/>
      </c>
    </row>
    <row r="23" spans="1:11">
      <c r="A23" s="85">
        <v>25</v>
      </c>
      <c r="B23" s="60"/>
      <c r="C23" s="60"/>
      <c r="D23" s="61"/>
      <c r="E23" s="62"/>
      <c r="F23" s="61"/>
      <c r="G23" s="65"/>
      <c r="H23" s="65"/>
      <c r="I23" s="65"/>
      <c r="J23" s="67" t="str">
        <f t="shared" si="0"/>
        <v/>
      </c>
      <c r="K23" s="68" t="str">
        <f ca="1">IF(AND(E23&lt;&gt;0,E23&lt;Daten!$E$2),IF(E23&gt;=Daten!$G$2,Daten!$D$2,IF(E23&gt;=Daten!$G$3,Daten!$D$3,IF(E23&gt;=Daten!$G$4,Daten!$D$4,"Fehler"))),"")</f>
        <v/>
      </c>
    </row>
    <row r="24" spans="1:11">
      <c r="A24" s="85">
        <v>26</v>
      </c>
      <c r="B24" s="60"/>
      <c r="C24" s="60"/>
      <c r="D24" s="61"/>
      <c r="E24" s="62"/>
      <c r="F24" s="61"/>
      <c r="G24" s="65"/>
      <c r="H24" s="65"/>
      <c r="I24" s="65"/>
      <c r="J24" s="67" t="str">
        <f t="shared" si="0"/>
        <v/>
      </c>
      <c r="K24" s="68" t="str">
        <f ca="1">IF(AND(E24&lt;&gt;0,E24&lt;Daten!$E$2),IF(E24&gt;=Daten!$G$2,Daten!$D$2,IF(E24&gt;=Daten!$G$3,Daten!$D$3,IF(E24&gt;=Daten!$G$4,Daten!$D$4,"Fehler"))),"")</f>
        <v/>
      </c>
    </row>
    <row r="25" spans="1:11">
      <c r="A25" s="85">
        <v>27</v>
      </c>
      <c r="B25" s="60"/>
      <c r="C25" s="60"/>
      <c r="D25" s="61"/>
      <c r="E25" s="62"/>
      <c r="F25" s="61"/>
      <c r="G25" s="65"/>
      <c r="H25" s="65"/>
      <c r="I25" s="65"/>
      <c r="J25" s="67" t="str">
        <f t="shared" si="0"/>
        <v/>
      </c>
      <c r="K25" s="68" t="str">
        <f ca="1">IF(AND(E25&lt;&gt;0,E25&lt;Daten!$E$2),IF(E25&gt;=Daten!$G$2,Daten!$D$2,IF(E25&gt;=Daten!$G$3,Daten!$D$3,IF(E25&gt;=Daten!$G$4,Daten!$D$4,"Fehler"))),"")</f>
        <v/>
      </c>
    </row>
    <row r="26" spans="1:11">
      <c r="A26" s="85">
        <v>28</v>
      </c>
      <c r="B26" s="60"/>
      <c r="C26" s="60"/>
      <c r="D26" s="61"/>
      <c r="E26" s="62"/>
      <c r="F26" s="61"/>
      <c r="G26" s="65"/>
      <c r="H26" s="65"/>
      <c r="I26" s="65"/>
      <c r="J26" s="67" t="str">
        <f t="shared" si="0"/>
        <v/>
      </c>
      <c r="K26" s="68" t="str">
        <f ca="1">IF(AND(E26&lt;&gt;0,E26&lt;Daten!$E$2),IF(E26&gt;=Daten!$G$2,Daten!$D$2,IF(E26&gt;=Daten!$G$3,Daten!$D$3,IF(E26&gt;=Daten!$G$4,Daten!$D$4,"Fehler"))),"")</f>
        <v/>
      </c>
    </row>
    <row r="27" spans="1:11">
      <c r="A27" s="85">
        <v>29</v>
      </c>
      <c r="B27" s="60"/>
      <c r="C27" s="60"/>
      <c r="D27" s="61"/>
      <c r="E27" s="62"/>
      <c r="F27" s="61"/>
      <c r="G27" s="65"/>
      <c r="H27" s="65"/>
      <c r="I27" s="65"/>
      <c r="J27" s="67" t="str">
        <f t="shared" si="0"/>
        <v/>
      </c>
      <c r="K27" s="68" t="str">
        <f ca="1">IF(AND(E27&lt;&gt;0,E27&lt;Daten!$E$2),IF(E27&gt;=Daten!$G$2,Daten!$D$2,IF(E27&gt;=Daten!$G$3,Daten!$D$3,IF(E27&gt;=Daten!$G$4,Daten!$D$4,"Fehler"))),"")</f>
        <v/>
      </c>
    </row>
    <row r="28" spans="1:11">
      <c r="A28" s="85">
        <v>30</v>
      </c>
      <c r="B28" s="60"/>
      <c r="C28" s="60"/>
      <c r="D28" s="61"/>
      <c r="E28" s="62"/>
      <c r="F28" s="61"/>
      <c r="G28" s="65"/>
      <c r="H28" s="65"/>
      <c r="I28" s="65"/>
      <c r="J28" s="67" t="str">
        <f t="shared" si="0"/>
        <v/>
      </c>
      <c r="K28" s="68" t="str">
        <f ca="1">IF(AND(E28&lt;&gt;0,E28&lt;Daten!$E$2),IF(E28&gt;=Daten!$G$2,Daten!$D$2,IF(E28&gt;=Daten!$G$3,Daten!$D$3,IF(E28&gt;=Daten!$G$4,Daten!$D$4,"Fehler"))),"")</f>
        <v/>
      </c>
    </row>
    <row r="29" spans="1:11">
      <c r="A29" s="85">
        <v>31</v>
      </c>
      <c r="B29" s="60"/>
      <c r="C29" s="60"/>
      <c r="D29" s="61"/>
      <c r="E29" s="62"/>
      <c r="F29" s="61"/>
      <c r="G29" s="65"/>
      <c r="H29" s="65"/>
      <c r="I29" s="65"/>
      <c r="J29" s="67" t="str">
        <f t="shared" si="0"/>
        <v/>
      </c>
      <c r="K29" s="68" t="str">
        <f ca="1">IF(AND(E29&lt;&gt;0,E29&lt;Daten!$E$2),IF(E29&gt;=Daten!$G$2,Daten!$D$2,IF(E29&gt;=Daten!$G$3,Daten!$D$3,IF(E29&gt;=Daten!$G$4,Daten!$D$4,"Fehler"))),"")</f>
        <v/>
      </c>
    </row>
    <row r="30" spans="1:11">
      <c r="A30" s="85">
        <v>32</v>
      </c>
      <c r="B30" s="60"/>
      <c r="C30" s="60"/>
      <c r="D30" s="61"/>
      <c r="E30" s="62"/>
      <c r="F30" s="61"/>
      <c r="G30" s="65"/>
      <c r="H30" s="65"/>
      <c r="I30" s="65"/>
      <c r="J30" s="67" t="str">
        <f t="shared" si="0"/>
        <v/>
      </c>
      <c r="K30" s="68" t="str">
        <f ca="1">IF(AND(E30&lt;&gt;0,E30&lt;Daten!$E$2),IF(E30&gt;=Daten!$G$2,Daten!$D$2,IF(E30&gt;=Daten!$G$3,Daten!$D$3,IF(E30&gt;=Daten!$G$4,Daten!$D$4,"Fehler"))),"")</f>
        <v/>
      </c>
    </row>
    <row r="31" spans="1:11">
      <c r="A31" s="85">
        <v>33</v>
      </c>
      <c r="B31" s="60"/>
      <c r="C31" s="60"/>
      <c r="D31" s="61"/>
      <c r="E31" s="62"/>
      <c r="F31" s="61"/>
      <c r="G31" s="65"/>
      <c r="H31" s="65"/>
      <c r="I31" s="65"/>
      <c r="J31" s="67" t="str">
        <f t="shared" ref="J31:J48" si="1">IF(H31&lt;&gt;0,SUM(H31:I31),"")</f>
        <v/>
      </c>
      <c r="K31" s="68" t="str">
        <f ca="1">IF(AND(E31&lt;&gt;0,E31&lt;Daten!$E$2),IF(E31&gt;=Daten!$G$2,Daten!$D$2,IF(E31&gt;=Daten!$G$3,Daten!$D$3,IF(E31&gt;=Daten!$G$4,Daten!$D$4,"Fehler"))),"")</f>
        <v/>
      </c>
    </row>
    <row r="32" spans="1:11">
      <c r="A32" s="85">
        <v>34</v>
      </c>
      <c r="B32" s="60"/>
      <c r="C32" s="60"/>
      <c r="D32" s="61"/>
      <c r="E32" s="62"/>
      <c r="F32" s="61"/>
      <c r="G32" s="65"/>
      <c r="H32" s="65"/>
      <c r="I32" s="65"/>
      <c r="J32" s="67" t="str">
        <f t="shared" si="1"/>
        <v/>
      </c>
      <c r="K32" s="68" t="str">
        <f ca="1">IF(AND(E32&lt;&gt;0,E32&lt;Daten!$E$2),IF(E32&gt;=Daten!$G$2,Daten!$D$2,IF(E32&gt;=Daten!$G$3,Daten!$D$3,IF(E32&gt;=Daten!$G$4,Daten!$D$4,"Fehler"))),"")</f>
        <v/>
      </c>
    </row>
    <row r="33" spans="1:11">
      <c r="A33" s="85">
        <v>35</v>
      </c>
      <c r="B33" s="60"/>
      <c r="C33" s="60"/>
      <c r="D33" s="61"/>
      <c r="E33" s="62"/>
      <c r="F33" s="61"/>
      <c r="G33" s="65"/>
      <c r="H33" s="66"/>
      <c r="I33" s="66"/>
      <c r="J33" s="67" t="str">
        <f t="shared" si="1"/>
        <v/>
      </c>
      <c r="K33" s="68" t="str">
        <f ca="1">IF(AND(E33&lt;&gt;0,E33&lt;Daten!$E$2),IF(E33&gt;=Daten!$G$2,Daten!$D$2,IF(E33&gt;=Daten!$G$3,Daten!$D$3,IF(E33&gt;=Daten!$G$4,Daten!$D$4,"Fehler"))),"")</f>
        <v/>
      </c>
    </row>
    <row r="34" spans="1:11">
      <c r="A34" s="85">
        <v>36</v>
      </c>
      <c r="B34" s="60"/>
      <c r="C34" s="60"/>
      <c r="D34" s="61"/>
      <c r="E34" s="62"/>
      <c r="F34" s="61"/>
      <c r="G34" s="65"/>
      <c r="H34" s="66"/>
      <c r="I34" s="66"/>
      <c r="J34" s="67" t="str">
        <f t="shared" si="1"/>
        <v/>
      </c>
      <c r="K34" s="68" t="str">
        <f ca="1">IF(AND(E34&lt;&gt;0,E34&lt;Daten!$E$2),IF(E34&gt;=Daten!$G$2,Daten!$D$2,IF(E34&gt;=Daten!$G$3,Daten!$D$3,IF(E34&gt;=Daten!$G$4,Daten!$D$4,"Fehler"))),"")</f>
        <v/>
      </c>
    </row>
    <row r="35" spans="1:11">
      <c r="A35" s="85">
        <v>37</v>
      </c>
      <c r="B35" s="60"/>
      <c r="C35" s="60"/>
      <c r="D35" s="61"/>
      <c r="E35" s="62"/>
      <c r="F35" s="61"/>
      <c r="G35" s="65"/>
      <c r="H35" s="66"/>
      <c r="I35" s="65"/>
      <c r="J35" s="67" t="str">
        <f t="shared" si="1"/>
        <v/>
      </c>
      <c r="K35" s="68" t="str">
        <f ca="1">IF(AND(E35&lt;&gt;0,E35&lt;Daten!$E$2),IF(E35&gt;=Daten!$G$2,Daten!$D$2,IF(E35&gt;=Daten!$G$3,Daten!$D$3,IF(E35&gt;=Daten!$G$4,Daten!$D$4,"Fehler"))),"")</f>
        <v/>
      </c>
    </row>
    <row r="36" spans="1:11">
      <c r="A36" s="85">
        <v>38</v>
      </c>
      <c r="B36" s="60"/>
      <c r="C36" s="60"/>
      <c r="D36" s="61"/>
      <c r="E36" s="62"/>
      <c r="F36" s="61"/>
      <c r="G36" s="65"/>
      <c r="H36" s="66"/>
      <c r="I36" s="65"/>
      <c r="J36" s="67" t="str">
        <f t="shared" si="1"/>
        <v/>
      </c>
      <c r="K36" s="68" t="str">
        <f ca="1">IF(AND(E36&lt;&gt;0,E36&lt;Daten!$E$2),IF(E36&gt;=Daten!$G$2,Daten!$D$2,IF(E36&gt;=Daten!$G$3,Daten!$D$3,IF(E36&gt;=Daten!$G$4,Daten!$D$4,"Fehler"))),"")</f>
        <v/>
      </c>
    </row>
    <row r="37" spans="1:11">
      <c r="A37" s="85">
        <v>39</v>
      </c>
      <c r="B37" s="60"/>
      <c r="C37" s="60"/>
      <c r="D37" s="61"/>
      <c r="E37" s="62"/>
      <c r="F37" s="61"/>
      <c r="G37" s="65"/>
      <c r="H37" s="66"/>
      <c r="I37" s="65"/>
      <c r="J37" s="67" t="str">
        <f t="shared" si="1"/>
        <v/>
      </c>
      <c r="K37" s="68" t="str">
        <f ca="1">IF(AND(E37&lt;&gt;0,E37&lt;Daten!$E$2),IF(E37&gt;=Daten!$G$2,Daten!$D$2,IF(E37&gt;=Daten!$G$3,Daten!$D$3,IF(E37&gt;=Daten!$G$4,Daten!$D$4,"Fehler"))),"")</f>
        <v/>
      </c>
    </row>
    <row r="38" spans="1:11">
      <c r="A38" s="85">
        <v>40</v>
      </c>
      <c r="B38" s="60"/>
      <c r="C38" s="60"/>
      <c r="D38" s="61"/>
      <c r="E38" s="62"/>
      <c r="F38" s="61"/>
      <c r="G38" s="65"/>
      <c r="H38" s="66"/>
      <c r="I38" s="65"/>
      <c r="J38" s="67" t="str">
        <f t="shared" si="1"/>
        <v/>
      </c>
      <c r="K38" s="68" t="str">
        <f ca="1">IF(AND(E38&lt;&gt;0,E38&lt;Daten!$E$2),IF(E38&gt;=Daten!$G$2,Daten!$D$2,IF(E38&gt;=Daten!$G$3,Daten!$D$3,IF(E38&gt;=Daten!$G$4,Daten!$D$4,"Fehler"))),"")</f>
        <v/>
      </c>
    </row>
    <row r="39" spans="1:11">
      <c r="A39" s="85">
        <v>41</v>
      </c>
      <c r="B39" s="60"/>
      <c r="C39" s="60"/>
      <c r="D39" s="61"/>
      <c r="E39" s="62"/>
      <c r="F39" s="61"/>
      <c r="G39" s="65"/>
      <c r="H39" s="66"/>
      <c r="I39" s="65"/>
      <c r="J39" s="67" t="str">
        <f t="shared" si="1"/>
        <v/>
      </c>
      <c r="K39" s="68" t="str">
        <f ca="1">IF(AND(E39&lt;&gt;0,E39&lt;Daten!$E$2),IF(E39&gt;=Daten!$G$2,Daten!$D$2,IF(E39&gt;=Daten!$G$3,Daten!$D$3,IF(E39&gt;=Daten!$G$4,Daten!$D$4,"Fehler"))),"")</f>
        <v/>
      </c>
    </row>
    <row r="40" spans="1:11">
      <c r="A40" s="85">
        <v>42</v>
      </c>
      <c r="B40" s="60"/>
      <c r="C40" s="60"/>
      <c r="D40" s="61"/>
      <c r="E40" s="62"/>
      <c r="F40" s="61"/>
      <c r="G40" s="65"/>
      <c r="H40" s="66"/>
      <c r="I40" s="65"/>
      <c r="J40" s="67" t="str">
        <f t="shared" si="1"/>
        <v/>
      </c>
      <c r="K40" s="68" t="str">
        <f ca="1">IF(AND(E40&lt;&gt;0,E40&lt;Daten!$E$2),IF(E40&gt;=Daten!$G$2,Daten!$D$2,IF(E40&gt;=Daten!$G$3,Daten!$D$3,IF(E40&gt;=Daten!$G$4,Daten!$D$4,"Fehler"))),"")</f>
        <v/>
      </c>
    </row>
    <row r="41" spans="1:11">
      <c r="A41" s="85">
        <v>43</v>
      </c>
      <c r="B41" s="60"/>
      <c r="C41" s="60"/>
      <c r="D41" s="61"/>
      <c r="E41" s="62"/>
      <c r="F41" s="61"/>
      <c r="G41" s="65"/>
      <c r="H41" s="66"/>
      <c r="I41" s="65"/>
      <c r="J41" s="67" t="str">
        <f t="shared" si="1"/>
        <v/>
      </c>
      <c r="K41" s="68" t="str">
        <f ca="1">IF(AND(E41&lt;&gt;0,E41&lt;Daten!$E$2),IF(E41&gt;=Daten!$G$2,Daten!$D$2,IF(E41&gt;=Daten!$G$3,Daten!$D$3,IF(E41&gt;=Daten!$G$4,Daten!$D$4,"Fehler"))),"")</f>
        <v/>
      </c>
    </row>
    <row r="42" spans="1:11">
      <c r="A42" s="85">
        <v>44</v>
      </c>
      <c r="B42" s="60"/>
      <c r="C42" s="60"/>
      <c r="D42" s="61"/>
      <c r="E42" s="62"/>
      <c r="F42" s="61"/>
      <c r="G42" s="65"/>
      <c r="H42" s="66"/>
      <c r="I42" s="65"/>
      <c r="J42" s="67" t="str">
        <f t="shared" si="1"/>
        <v/>
      </c>
      <c r="K42" s="68" t="str">
        <f ca="1">IF(AND(E42&lt;&gt;0,E42&lt;Daten!$E$2),IF(E42&gt;=Daten!$G$2,Daten!$D$2,IF(E42&gt;=Daten!$G$3,Daten!$D$3,IF(E42&gt;=Daten!$G$4,Daten!$D$4,"Fehler"))),"")</f>
        <v/>
      </c>
    </row>
    <row r="43" spans="1:11">
      <c r="A43" s="85">
        <v>45</v>
      </c>
      <c r="B43" s="60"/>
      <c r="C43" s="60"/>
      <c r="D43" s="61"/>
      <c r="E43" s="62"/>
      <c r="F43" s="61"/>
      <c r="G43" s="65"/>
      <c r="H43" s="66"/>
      <c r="I43" s="65"/>
      <c r="J43" s="67" t="str">
        <f t="shared" si="1"/>
        <v/>
      </c>
      <c r="K43" s="68" t="str">
        <f ca="1">IF(AND(E43&lt;&gt;0,E43&lt;Daten!$E$2),IF(E43&gt;=Daten!$G$2,Daten!$D$2,IF(E43&gt;=Daten!$G$3,Daten!$D$3,IF(E43&gt;=Daten!$G$4,Daten!$D$4,"Fehler"))),"")</f>
        <v/>
      </c>
    </row>
    <row r="44" spans="1:11">
      <c r="A44" s="85">
        <v>46</v>
      </c>
      <c r="B44" s="60"/>
      <c r="C44" s="60"/>
      <c r="D44" s="61"/>
      <c r="E44" s="62"/>
      <c r="F44" s="61"/>
      <c r="G44" s="65"/>
      <c r="H44" s="66"/>
      <c r="I44" s="65"/>
      <c r="J44" s="67" t="str">
        <f t="shared" si="1"/>
        <v/>
      </c>
      <c r="K44" s="68" t="str">
        <f ca="1">IF(AND(E44&lt;&gt;0,E44&lt;Daten!$E$2),IF(E44&gt;=Daten!$G$2,Daten!$D$2,IF(E44&gt;=Daten!$G$3,Daten!$D$3,IF(E44&gt;=Daten!$G$4,Daten!$D$4,"Fehler"))),"")</f>
        <v/>
      </c>
    </row>
    <row r="45" spans="1:11">
      <c r="A45" s="85">
        <v>47</v>
      </c>
      <c r="B45" s="60"/>
      <c r="C45" s="60"/>
      <c r="D45" s="61"/>
      <c r="E45" s="62"/>
      <c r="F45" s="61"/>
      <c r="G45" s="65"/>
      <c r="H45" s="66"/>
      <c r="I45" s="66"/>
      <c r="J45" s="67" t="str">
        <f t="shared" si="1"/>
        <v/>
      </c>
      <c r="K45" s="68" t="str">
        <f ca="1">IF(AND(E45&lt;&gt;0,E45&lt;Daten!$E$2),IF(E45&gt;=Daten!$G$2,Daten!$D$2,IF(E45&gt;=Daten!$G$3,Daten!$D$3,IF(E45&gt;=Daten!$G$4,Daten!$D$4,"Fehler"))),"")</f>
        <v/>
      </c>
    </row>
    <row r="46" spans="1:11">
      <c r="A46" s="85">
        <v>48</v>
      </c>
      <c r="B46" s="60"/>
      <c r="C46" s="60"/>
      <c r="D46" s="61"/>
      <c r="E46" s="62"/>
      <c r="F46" s="61"/>
      <c r="G46" s="65"/>
      <c r="H46" s="66"/>
      <c r="I46" s="66"/>
      <c r="J46" s="67" t="str">
        <f t="shared" si="1"/>
        <v/>
      </c>
      <c r="K46" s="68" t="str">
        <f ca="1">IF(AND(E46&lt;&gt;0,E46&lt;Daten!$E$2),IF(E46&gt;=Daten!$G$2,Daten!$D$2,IF(E46&gt;=Daten!$G$3,Daten!$D$3,IF(E46&gt;=Daten!$G$4,Daten!$D$4,"Fehler"))),"")</f>
        <v/>
      </c>
    </row>
    <row r="47" spans="1:11">
      <c r="A47" s="85">
        <v>49</v>
      </c>
      <c r="B47" s="60"/>
      <c r="C47" s="60"/>
      <c r="D47" s="61"/>
      <c r="E47" s="62"/>
      <c r="F47" s="61"/>
      <c r="G47" s="65"/>
      <c r="H47" s="66"/>
      <c r="I47" s="66"/>
      <c r="J47" s="67" t="str">
        <f t="shared" si="1"/>
        <v/>
      </c>
      <c r="K47" s="68" t="str">
        <f ca="1">IF(AND(E47&lt;&gt;0,E47&lt;Daten!$E$2),IF(E47&gt;=Daten!$G$2,Daten!$D$2,IF(E47&gt;=Daten!$G$3,Daten!$D$3,IF(E47&gt;=Daten!$G$4,Daten!$D$4,"Fehler"))),"")</f>
        <v/>
      </c>
    </row>
    <row r="48" spans="1:11">
      <c r="A48" s="85">
        <v>50</v>
      </c>
      <c r="B48" s="60"/>
      <c r="C48" s="60"/>
      <c r="D48" s="61"/>
      <c r="E48" s="62"/>
      <c r="F48" s="61"/>
      <c r="G48" s="65"/>
      <c r="H48" s="66"/>
      <c r="I48" s="66"/>
      <c r="J48" s="67" t="str">
        <f t="shared" si="1"/>
        <v/>
      </c>
      <c r="K48" s="68" t="str">
        <f ca="1">IF(AND(E48&lt;&gt;0,E48&lt;Daten!$E$2),IF(E48&gt;=Daten!$G$2,Daten!$D$2,IF(E48&gt;=Daten!$G$3,Daten!$D$3,IF(E48&gt;=Daten!$G$4,Daten!$D$4,"Fehler"))),"")</f>
        <v/>
      </c>
    </row>
    <row r="49" spans="4:4">
      <c r="D49" s="90"/>
    </row>
    <row r="50" spans="4:4">
      <c r="D50" s="90"/>
    </row>
    <row r="51" spans="4:4">
      <c r="D51" s="90"/>
    </row>
    <row r="52" spans="4:4">
      <c r="D52" s="90"/>
    </row>
    <row r="53" spans="4:4">
      <c r="D53" s="90"/>
    </row>
    <row r="54" spans="4:4">
      <c r="D54" s="90"/>
    </row>
    <row r="55" spans="4:4">
      <c r="D55" s="90"/>
    </row>
    <row r="56" spans="4:4">
      <c r="D56" s="90"/>
    </row>
    <row r="57" spans="4:4">
      <c r="D57" s="90"/>
    </row>
    <row r="58" spans="4:4">
      <c r="D58" s="90"/>
    </row>
  </sheetData>
  <sheetProtection insertRows="0"/>
  <autoFilter ref="A1:K48" xr:uid="{00000000-0009-0000-0000-00000E000000}">
    <sortState xmlns:xlrd2="http://schemas.microsoft.com/office/spreadsheetml/2017/richdata2" ref="A2:K51">
      <sortCondition ref="D2:D51"/>
      <sortCondition ref="K2:K51"/>
      <sortCondition ref="G2:G51"/>
      <sortCondition descending="1" ref="J2:J51"/>
    </sortState>
  </autoFilter>
  <pageMargins left="0.70866141732283472" right="0.70866141732283472" top="0.78740157480314965" bottom="0.78740157480314965" header="0.31496062992125984" footer="0.31496062992125984"/>
  <pageSetup paperSize="9" scale="96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Mannschaft falsch!" xr:uid="{00000000-0002-0000-0E00-000000000000}">
          <x14:formula1>
            <xm:f>Daten!$A$2:$A$4</xm:f>
          </x14:formula1>
          <xm:sqref>G2:G48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61"/>
  <sheetViews>
    <sheetView workbookViewId="0">
      <selection activeCell="H7" sqref="H7"/>
    </sheetView>
  </sheetViews>
  <sheetFormatPr baseColWidth="10" defaultColWidth="11.44140625" defaultRowHeight="14.4"/>
  <cols>
    <col min="1" max="9" width="11.44140625" style="3"/>
    <col min="10" max="10" width="11.44140625" style="10"/>
    <col min="11" max="11" width="11.44140625" style="3"/>
    <col min="12" max="16384" width="11.44140625" style="8"/>
  </cols>
  <sheetData>
    <row r="1" spans="1:11">
      <c r="A1" s="2" t="s">
        <v>138</v>
      </c>
      <c r="B1" s="2" t="s">
        <v>0</v>
      </c>
      <c r="C1" s="2" t="s">
        <v>1</v>
      </c>
      <c r="D1" s="2" t="s">
        <v>2</v>
      </c>
      <c r="E1" s="2" t="s">
        <v>38</v>
      </c>
      <c r="F1" s="2" t="s">
        <v>39</v>
      </c>
      <c r="G1" s="2" t="s">
        <v>3</v>
      </c>
      <c r="H1" s="2" t="s">
        <v>128</v>
      </c>
      <c r="I1" s="2" t="s">
        <v>128</v>
      </c>
      <c r="J1" s="12" t="s">
        <v>4</v>
      </c>
      <c r="K1" s="2" t="s">
        <v>33</v>
      </c>
    </row>
    <row r="2" spans="1:11">
      <c r="A2" s="9">
        <v>1</v>
      </c>
      <c r="B2" s="18"/>
      <c r="C2" s="18"/>
      <c r="D2" s="18"/>
      <c r="E2" s="19"/>
      <c r="F2" s="18"/>
      <c r="G2" s="20"/>
      <c r="H2" s="20"/>
      <c r="I2" s="20"/>
      <c r="J2" s="13" t="str">
        <f t="shared" ref="J2:J33" si="0">IF(H2&lt;&gt;0,SUM(H2:I2),"")</f>
        <v/>
      </c>
      <c r="K2" s="3" t="str">
        <f ca="1">IF(AND(E2&lt;&gt;0,E2&lt;Daten!$E$2),IF(E2&gt;=Daten!$G$5,Daten!$D$2,IF(E2&gt;=Daten!$G$6,Daten!$D$3,IF(E2&gt;=Daten!$G$7,Daten!$D$4,"Fehler"))),"")</f>
        <v/>
      </c>
    </row>
    <row r="3" spans="1:11">
      <c r="A3" s="9">
        <v>2</v>
      </c>
      <c r="B3" s="18"/>
      <c r="C3" s="18"/>
      <c r="D3" s="18"/>
      <c r="E3" s="19"/>
      <c r="F3" s="18"/>
      <c r="G3" s="20"/>
      <c r="H3" s="20"/>
      <c r="I3" s="20"/>
      <c r="J3" s="13" t="str">
        <f t="shared" si="0"/>
        <v/>
      </c>
      <c r="K3" s="3" t="str">
        <f ca="1">IF(AND(E3&lt;&gt;0,E3&lt;Daten!$E$2),IF(E3&gt;=Daten!$G$5,Daten!$D$2,IF(E3&gt;=Daten!$G$6,Daten!$D$3,IF(E3&gt;=Daten!$G$7,Daten!$D$4,"Fehler"))),"")</f>
        <v/>
      </c>
    </row>
    <row r="4" spans="1:11">
      <c r="A4" s="9">
        <v>3</v>
      </c>
      <c r="B4" s="18"/>
      <c r="C4" s="18"/>
      <c r="D4" s="18"/>
      <c r="E4" s="19"/>
      <c r="F4" s="18"/>
      <c r="G4" s="20"/>
      <c r="H4" s="20"/>
      <c r="I4" s="20"/>
      <c r="J4" s="13" t="str">
        <f t="shared" si="0"/>
        <v/>
      </c>
      <c r="K4" s="3" t="str">
        <f ca="1">IF(AND(E4&lt;&gt;0,E4&lt;Daten!$E$2),IF(E4&gt;=Daten!$G$5,Daten!$D$2,IF(E4&gt;=Daten!$G$6,Daten!$D$3,IF(E4&gt;=Daten!$G$7,Daten!$D$4,"Fehler"))),"")</f>
        <v/>
      </c>
    </row>
    <row r="5" spans="1:11">
      <c r="A5" s="9">
        <v>4</v>
      </c>
      <c r="B5" s="18"/>
      <c r="C5" s="18"/>
      <c r="D5" s="18"/>
      <c r="E5" s="19"/>
      <c r="F5" s="18"/>
      <c r="G5" s="20"/>
      <c r="H5" s="20"/>
      <c r="I5" s="20"/>
      <c r="J5" s="13" t="str">
        <f t="shared" si="0"/>
        <v/>
      </c>
      <c r="K5" s="3" t="str">
        <f ca="1">IF(AND(E5&lt;&gt;0,E5&lt;Daten!$E$2),IF(E5&gt;=Daten!$G$5,Daten!$D$2,IF(E5&gt;=Daten!$G$6,Daten!$D$3,IF(E5&gt;=Daten!$G$7,Daten!$D$4,"Fehler"))),"")</f>
        <v/>
      </c>
    </row>
    <row r="6" spans="1:11">
      <c r="A6" s="9">
        <v>5</v>
      </c>
      <c r="B6" s="18"/>
      <c r="C6" s="18"/>
      <c r="D6" s="18"/>
      <c r="E6" s="19"/>
      <c r="F6" s="18"/>
      <c r="G6" s="20"/>
      <c r="H6" s="20"/>
      <c r="I6" s="20"/>
      <c r="J6" s="13" t="str">
        <f t="shared" si="0"/>
        <v/>
      </c>
      <c r="K6" s="3" t="str">
        <f ca="1">IF(AND(E6&lt;&gt;0,E6&lt;Daten!$E$2),IF(E6&gt;=Daten!$G$5,Daten!$D$2,IF(E6&gt;=Daten!$G$6,Daten!$D$3,IF(E6&gt;=Daten!$G$7,Daten!$D$4,"Fehler"))),"")</f>
        <v/>
      </c>
    </row>
    <row r="7" spans="1:11">
      <c r="A7" s="9">
        <v>6</v>
      </c>
      <c r="B7" s="18"/>
      <c r="C7" s="18"/>
      <c r="D7" s="18"/>
      <c r="E7" s="19"/>
      <c r="F7" s="18"/>
      <c r="G7" s="20"/>
      <c r="H7" s="20"/>
      <c r="I7" s="20"/>
      <c r="J7" s="13" t="str">
        <f t="shared" si="0"/>
        <v/>
      </c>
      <c r="K7" s="3" t="str">
        <f ca="1">IF(AND(E7&lt;&gt;0,E7&lt;Daten!$E$2),IF(E7&gt;=Daten!$G$5,Daten!$D$2,IF(E7&gt;=Daten!$G$6,Daten!$D$3,IF(E7&gt;=Daten!$G$7,Daten!$D$4,"Fehler"))),"")</f>
        <v/>
      </c>
    </row>
    <row r="8" spans="1:11">
      <c r="A8" s="9">
        <v>7</v>
      </c>
      <c r="B8" s="18"/>
      <c r="C8" s="18"/>
      <c r="D8" s="18"/>
      <c r="E8" s="19"/>
      <c r="F8" s="18"/>
      <c r="G8" s="20"/>
      <c r="H8" s="20"/>
      <c r="I8" s="20"/>
      <c r="J8" s="13" t="str">
        <f t="shared" si="0"/>
        <v/>
      </c>
      <c r="K8" s="3" t="str">
        <f ca="1">IF(AND(E8&lt;&gt;0,E8&lt;Daten!$E$2),IF(E8&gt;=Daten!$G$5,Daten!$D$2,IF(E8&gt;=Daten!$G$6,Daten!$D$3,IF(E8&gt;=Daten!$G$7,Daten!$D$4,"Fehler"))),"")</f>
        <v/>
      </c>
    </row>
    <row r="9" spans="1:11">
      <c r="A9" s="9">
        <v>8</v>
      </c>
      <c r="B9" s="18"/>
      <c r="C9" s="18"/>
      <c r="D9" s="18"/>
      <c r="E9" s="19"/>
      <c r="F9" s="18"/>
      <c r="G9" s="20"/>
      <c r="H9" s="20"/>
      <c r="I9" s="20"/>
      <c r="J9" s="13" t="str">
        <f t="shared" si="0"/>
        <v/>
      </c>
      <c r="K9" s="3" t="str">
        <f ca="1">IF(AND(E9&lt;&gt;0,E9&lt;Daten!$E$2),IF(E9&gt;=Daten!$G$5,Daten!$D$2,IF(E9&gt;=Daten!$G$6,Daten!$D$3,IF(E9&gt;=Daten!$G$7,Daten!$D$4,"Fehler"))),"")</f>
        <v/>
      </c>
    </row>
    <row r="10" spans="1:11">
      <c r="A10" s="9">
        <v>9</v>
      </c>
      <c r="B10" s="18"/>
      <c r="C10" s="18"/>
      <c r="D10" s="18"/>
      <c r="E10" s="19"/>
      <c r="F10" s="18"/>
      <c r="G10" s="20"/>
      <c r="H10" s="20"/>
      <c r="I10" s="20"/>
      <c r="J10" s="13" t="str">
        <f t="shared" si="0"/>
        <v/>
      </c>
      <c r="K10" s="3" t="str">
        <f ca="1">IF(AND(E10&lt;&gt;0,E10&lt;Daten!$E$2),IF(E10&gt;=Daten!$G$5,Daten!$D$2,IF(E10&gt;=Daten!$G$6,Daten!$D$3,IF(E10&gt;=Daten!$G$7,Daten!$D$4,"Fehler"))),"")</f>
        <v/>
      </c>
    </row>
    <row r="11" spans="1:11">
      <c r="A11" s="9">
        <v>10</v>
      </c>
      <c r="B11" s="18"/>
      <c r="C11" s="18"/>
      <c r="D11" s="18"/>
      <c r="E11" s="19"/>
      <c r="F11" s="18"/>
      <c r="G11" s="20"/>
      <c r="H11" s="20"/>
      <c r="I11" s="20"/>
      <c r="J11" s="13" t="str">
        <f t="shared" si="0"/>
        <v/>
      </c>
      <c r="K11" s="3" t="str">
        <f ca="1">IF(AND(E11&lt;&gt;0,E11&lt;Daten!$E$2),IF(E11&gt;=Daten!$G$5,Daten!$D$2,IF(E11&gt;=Daten!$G$6,Daten!$D$3,IF(E11&gt;=Daten!$G$7,Daten!$D$4,"Fehler"))),"")</f>
        <v/>
      </c>
    </row>
    <row r="12" spans="1:11">
      <c r="A12" s="9">
        <v>11</v>
      </c>
      <c r="B12" s="18"/>
      <c r="C12" s="18"/>
      <c r="D12" s="18"/>
      <c r="E12" s="19"/>
      <c r="F12" s="18"/>
      <c r="G12" s="20"/>
      <c r="H12" s="20"/>
      <c r="I12" s="20"/>
      <c r="J12" s="13" t="str">
        <f t="shared" si="0"/>
        <v/>
      </c>
      <c r="K12" s="3" t="str">
        <f ca="1">IF(AND(E12&lt;&gt;0,E12&lt;Daten!$E$2),IF(E12&gt;=Daten!$G$5,Daten!$D$2,IF(E12&gt;=Daten!$G$6,Daten!$D$3,IF(E12&gt;=Daten!$G$7,Daten!$D$4,"Fehler"))),"")</f>
        <v/>
      </c>
    </row>
    <row r="13" spans="1:11">
      <c r="A13" s="9">
        <v>12</v>
      </c>
      <c r="B13" s="18"/>
      <c r="C13" s="18"/>
      <c r="D13" s="18"/>
      <c r="E13" s="19"/>
      <c r="F13" s="18"/>
      <c r="G13" s="20"/>
      <c r="H13" s="20"/>
      <c r="I13" s="20"/>
      <c r="J13" s="13" t="str">
        <f t="shared" si="0"/>
        <v/>
      </c>
      <c r="K13" s="3" t="str">
        <f ca="1">IF(AND(E13&lt;&gt;0,E13&lt;Daten!$E$2),IF(E13&gt;=Daten!$G$5,Daten!$D$2,IF(E13&gt;=Daten!$G$6,Daten!$D$3,IF(E13&gt;=Daten!$G$7,Daten!$D$4,"Fehler"))),"")</f>
        <v/>
      </c>
    </row>
    <row r="14" spans="1:11">
      <c r="A14" s="9">
        <v>13</v>
      </c>
      <c r="B14" s="18"/>
      <c r="C14" s="18"/>
      <c r="D14" s="18"/>
      <c r="E14" s="19"/>
      <c r="F14" s="18"/>
      <c r="G14" s="20"/>
      <c r="H14" s="20"/>
      <c r="I14" s="20"/>
      <c r="J14" s="13" t="str">
        <f t="shared" si="0"/>
        <v/>
      </c>
      <c r="K14" s="3" t="str">
        <f ca="1">IF(AND(E14&lt;&gt;0,E14&lt;Daten!$E$2),IF(E14&gt;=Daten!$G$5,Daten!$D$2,IF(E14&gt;=Daten!$G$6,Daten!$D$3,IF(E14&gt;=Daten!$G$7,Daten!$D$4,"Fehler"))),"")</f>
        <v/>
      </c>
    </row>
    <row r="15" spans="1:11">
      <c r="A15" s="9">
        <v>14</v>
      </c>
      <c r="B15" s="18"/>
      <c r="C15" s="18"/>
      <c r="D15" s="18"/>
      <c r="E15" s="19"/>
      <c r="F15" s="18"/>
      <c r="G15" s="20"/>
      <c r="H15" s="20"/>
      <c r="I15" s="20"/>
      <c r="J15" s="13" t="str">
        <f t="shared" si="0"/>
        <v/>
      </c>
      <c r="K15" s="3" t="str">
        <f ca="1">IF(AND(E15&lt;&gt;0,E15&lt;Daten!$E$2),IF(E15&gt;=Daten!$G$5,Daten!$D$2,IF(E15&gt;=Daten!$G$6,Daten!$D$3,IF(E15&gt;=Daten!$G$7,Daten!$D$4,"Fehler"))),"")</f>
        <v/>
      </c>
    </row>
    <row r="16" spans="1:11">
      <c r="A16" s="9">
        <v>15</v>
      </c>
      <c r="B16" s="18"/>
      <c r="C16" s="18"/>
      <c r="D16" s="18"/>
      <c r="E16" s="19"/>
      <c r="F16" s="18"/>
      <c r="G16" s="20"/>
      <c r="H16" s="20"/>
      <c r="I16" s="20"/>
      <c r="J16" s="13" t="str">
        <f t="shared" si="0"/>
        <v/>
      </c>
      <c r="K16" s="3" t="str">
        <f ca="1">IF(AND(E16&lt;&gt;0,E16&lt;Daten!$E$2),IF(E16&gt;=Daten!$G$5,Daten!$D$2,IF(E16&gt;=Daten!$G$6,Daten!$D$3,IF(E16&gt;=Daten!$G$7,Daten!$D$4,"Fehler"))),"")</f>
        <v/>
      </c>
    </row>
    <row r="17" spans="1:11">
      <c r="A17" s="9">
        <v>16</v>
      </c>
      <c r="B17" s="18"/>
      <c r="C17" s="18"/>
      <c r="D17" s="18"/>
      <c r="E17" s="19"/>
      <c r="F17" s="18"/>
      <c r="G17" s="20"/>
      <c r="H17" s="20"/>
      <c r="I17" s="20"/>
      <c r="J17" s="13" t="str">
        <f t="shared" si="0"/>
        <v/>
      </c>
      <c r="K17" s="3" t="str">
        <f ca="1">IF(AND(E17&lt;&gt;0,E17&lt;Daten!$E$2),IF(E17&gt;=Daten!$G$5,Daten!$D$2,IF(E17&gt;=Daten!$G$6,Daten!$D$3,IF(E17&gt;=Daten!$G$7,Daten!$D$4,"Fehler"))),"")</f>
        <v/>
      </c>
    </row>
    <row r="18" spans="1:11">
      <c r="A18" s="9">
        <v>17</v>
      </c>
      <c r="B18" s="18"/>
      <c r="C18" s="18"/>
      <c r="D18" s="18"/>
      <c r="E18" s="19"/>
      <c r="F18" s="18"/>
      <c r="G18" s="20"/>
      <c r="H18" s="20"/>
      <c r="I18" s="20"/>
      <c r="J18" s="13" t="str">
        <f t="shared" si="0"/>
        <v/>
      </c>
      <c r="K18" s="3" t="str">
        <f ca="1">IF(AND(E18&lt;&gt;0,E18&lt;Daten!$E$2),IF(E18&gt;=Daten!$G$2,Daten!$D$2,IF(E18&gt;=Daten!$G$3,Daten!$D$3,IF(E18&gt;=Daten!$G$4,Daten!$D$4,"Fehler"))),"")</f>
        <v/>
      </c>
    </row>
    <row r="19" spans="1:11">
      <c r="A19" s="9">
        <v>18</v>
      </c>
      <c r="B19" s="18"/>
      <c r="C19" s="18"/>
      <c r="D19" s="18"/>
      <c r="E19" s="19"/>
      <c r="F19" s="18"/>
      <c r="G19" s="20"/>
      <c r="H19" s="20"/>
      <c r="I19" s="20"/>
      <c r="J19" s="13" t="str">
        <f t="shared" si="0"/>
        <v/>
      </c>
      <c r="K19" s="3" t="str">
        <f ca="1">IF(AND(E19&lt;&gt;0,E19&lt;Daten!$E$2),IF(E19&gt;=Daten!$G$2,Daten!$D$2,IF(E19&gt;=Daten!$G$3,Daten!$D$3,IF(E19&gt;=Daten!$G$4,Daten!$D$4,"Fehler"))),"")</f>
        <v/>
      </c>
    </row>
    <row r="20" spans="1:11">
      <c r="A20" s="9">
        <v>19</v>
      </c>
      <c r="B20" s="18"/>
      <c r="C20" s="18"/>
      <c r="D20" s="18"/>
      <c r="E20" s="19"/>
      <c r="F20" s="18"/>
      <c r="G20" s="20"/>
      <c r="H20" s="20"/>
      <c r="I20" s="20"/>
      <c r="J20" s="13" t="str">
        <f t="shared" si="0"/>
        <v/>
      </c>
      <c r="K20" s="3" t="str">
        <f ca="1">IF(AND(E20&lt;&gt;0,E20&lt;Daten!$E$2),IF(E20&gt;=Daten!$G$2,Daten!$D$2,IF(E20&gt;=Daten!$G$3,Daten!$D$3,IF(E20&gt;=Daten!$G$4,Daten!$D$4,"Fehler"))),"")</f>
        <v/>
      </c>
    </row>
    <row r="21" spans="1:11">
      <c r="A21" s="9">
        <v>20</v>
      </c>
      <c r="B21" s="4"/>
      <c r="C21" s="4"/>
      <c r="D21" s="4"/>
      <c r="E21" s="5"/>
      <c r="F21" s="4"/>
      <c r="G21" s="6"/>
      <c r="H21" s="11"/>
      <c r="I21" s="11"/>
      <c r="J21" s="13" t="str">
        <f t="shared" si="0"/>
        <v/>
      </c>
      <c r="K21" s="3" t="str">
        <f ca="1">IF(AND(E21&lt;&gt;0,E21&lt;Daten!$E$2),IF(E21&gt;=Daten!$G$2,Daten!$D$2,IF(E21&gt;=Daten!$G$3,Daten!$D$3,IF(E21&gt;=Daten!$G$4,Daten!$D$4,"Fehler"))),"")</f>
        <v/>
      </c>
    </row>
    <row r="22" spans="1:11">
      <c r="A22" s="9">
        <v>21</v>
      </c>
      <c r="B22" s="4"/>
      <c r="C22" s="4"/>
      <c r="D22" s="4"/>
      <c r="E22" s="5"/>
      <c r="F22" s="4"/>
      <c r="G22" s="6"/>
      <c r="H22" s="6"/>
      <c r="I22" s="6"/>
      <c r="J22" s="13" t="str">
        <f t="shared" si="0"/>
        <v/>
      </c>
      <c r="K22" s="3" t="str">
        <f ca="1">IF(AND(E22&lt;&gt;0,E22&lt;Daten!$E$2),IF(E22&gt;=Daten!$G$2,Daten!$D$2,IF(E22&gt;=Daten!$G$3,Daten!$D$3,IF(E22&gt;=Daten!$G$4,Daten!$D$4,"Fehler"))),"")</f>
        <v/>
      </c>
    </row>
    <row r="23" spans="1:11">
      <c r="A23" s="9">
        <v>22</v>
      </c>
      <c r="B23" s="4"/>
      <c r="C23" s="4"/>
      <c r="D23" s="4"/>
      <c r="E23" s="5"/>
      <c r="F23" s="4"/>
      <c r="G23" s="6"/>
      <c r="H23" s="6"/>
      <c r="I23" s="6"/>
      <c r="J23" s="13" t="str">
        <f t="shared" si="0"/>
        <v/>
      </c>
      <c r="K23" s="3" t="str">
        <f ca="1">IF(AND(E23&lt;&gt;0,E23&lt;Daten!$E$2),IF(E23&gt;=Daten!$G$2,Daten!$D$2,IF(E23&gt;=Daten!$G$3,Daten!$D$3,IF(E23&gt;=Daten!$G$4,Daten!$D$4,"Fehler"))),"")</f>
        <v/>
      </c>
    </row>
    <row r="24" spans="1:11">
      <c r="A24" s="9">
        <v>23</v>
      </c>
      <c r="B24" s="4"/>
      <c r="C24" s="4"/>
      <c r="D24" s="4"/>
      <c r="E24" s="5"/>
      <c r="F24" s="4"/>
      <c r="G24" s="6"/>
      <c r="H24" s="7"/>
      <c r="I24" s="7"/>
      <c r="J24" s="13" t="str">
        <f t="shared" si="0"/>
        <v/>
      </c>
      <c r="K24" s="3" t="str">
        <f ca="1">IF(AND(E24&lt;&gt;0,E24&lt;Daten!$E$2),IF(E24&gt;=Daten!$G$2,Daten!$D$2,IF(E24&gt;=Daten!$G$3,Daten!$D$3,IF(E24&gt;=Daten!$G$4,Daten!$D$4,"Fehler"))),"")</f>
        <v/>
      </c>
    </row>
    <row r="25" spans="1:11">
      <c r="A25" s="9">
        <v>24</v>
      </c>
      <c r="B25" s="4"/>
      <c r="C25" s="4"/>
      <c r="D25" s="4"/>
      <c r="E25" s="5"/>
      <c r="F25" s="4"/>
      <c r="G25" s="6"/>
      <c r="H25" s="7"/>
      <c r="I25" s="7"/>
      <c r="J25" s="13" t="str">
        <f t="shared" si="0"/>
        <v/>
      </c>
      <c r="K25" s="3" t="str">
        <f ca="1">IF(AND(E25&lt;&gt;0,E25&lt;Daten!$E$2),IF(E25&gt;=Daten!$G$2,Daten!$D$2,IF(E25&gt;=Daten!$G$3,Daten!$D$3,IF(E25&gt;=Daten!$G$4,Daten!$D$4,"Fehler"))),"")</f>
        <v/>
      </c>
    </row>
    <row r="26" spans="1:11">
      <c r="A26" s="9">
        <v>25</v>
      </c>
      <c r="B26" s="4"/>
      <c r="C26" s="4"/>
      <c r="D26" s="4"/>
      <c r="E26" s="5"/>
      <c r="F26" s="4"/>
      <c r="G26" s="6"/>
      <c r="H26" s="6"/>
      <c r="I26" s="6"/>
      <c r="J26" s="13" t="str">
        <f t="shared" si="0"/>
        <v/>
      </c>
      <c r="K26" s="3" t="str">
        <f ca="1">IF(AND(E26&lt;&gt;0,E26&lt;Daten!$E$2),IF(E26&gt;=Daten!$G$2,Daten!$D$2,IF(E26&gt;=Daten!$G$3,Daten!$D$3,IF(E26&gt;=Daten!$G$4,Daten!$D$4,"Fehler"))),"")</f>
        <v/>
      </c>
    </row>
    <row r="27" spans="1:11">
      <c r="A27" s="9">
        <v>26</v>
      </c>
      <c r="B27" s="4"/>
      <c r="C27" s="4"/>
      <c r="D27" s="4"/>
      <c r="E27" s="5"/>
      <c r="F27" s="4"/>
      <c r="G27" s="6"/>
      <c r="H27" s="6"/>
      <c r="I27" s="6"/>
      <c r="J27" s="13" t="str">
        <f t="shared" si="0"/>
        <v/>
      </c>
      <c r="K27" s="3" t="str">
        <f ca="1">IF(AND(E27&lt;&gt;0,E27&lt;Daten!$E$2),IF(E27&gt;=Daten!$G$2,Daten!$D$2,IF(E27&gt;=Daten!$G$3,Daten!$D$3,IF(E27&gt;=Daten!$G$4,Daten!$D$4,"Fehler"))),"")</f>
        <v/>
      </c>
    </row>
    <row r="28" spans="1:11">
      <c r="A28" s="9">
        <v>27</v>
      </c>
      <c r="B28" s="4"/>
      <c r="C28" s="4"/>
      <c r="D28" s="4"/>
      <c r="E28" s="5"/>
      <c r="F28" s="4"/>
      <c r="G28" s="6"/>
      <c r="H28" s="6"/>
      <c r="I28" s="6"/>
      <c r="J28" s="13" t="str">
        <f t="shared" si="0"/>
        <v/>
      </c>
      <c r="K28" s="3" t="str">
        <f ca="1">IF(AND(E28&lt;&gt;0,E28&lt;Daten!$E$2),IF(E28&gt;=Daten!$G$2,Daten!$D$2,IF(E28&gt;=Daten!$G$3,Daten!$D$3,IF(E28&gt;=Daten!$G$4,Daten!$D$4,"Fehler"))),"")</f>
        <v/>
      </c>
    </row>
    <row r="29" spans="1:11">
      <c r="A29" s="9">
        <v>28</v>
      </c>
      <c r="B29" s="4"/>
      <c r="C29" s="4"/>
      <c r="D29" s="4"/>
      <c r="E29" s="5"/>
      <c r="F29" s="4"/>
      <c r="G29" s="6"/>
      <c r="H29" s="6"/>
      <c r="I29" s="6"/>
      <c r="J29" s="13" t="str">
        <f t="shared" si="0"/>
        <v/>
      </c>
      <c r="K29" s="3" t="str">
        <f ca="1">IF(AND(E29&lt;&gt;0,E29&lt;Daten!$E$2),IF(E29&gt;=Daten!$G$2,Daten!$D$2,IF(E29&gt;=Daten!$G$3,Daten!$D$3,IF(E29&gt;=Daten!$G$4,Daten!$D$4,"Fehler"))),"")</f>
        <v/>
      </c>
    </row>
    <row r="30" spans="1:11">
      <c r="A30" s="9">
        <v>29</v>
      </c>
      <c r="B30" s="4"/>
      <c r="C30" s="4"/>
      <c r="D30" s="4"/>
      <c r="E30" s="5"/>
      <c r="F30" s="4"/>
      <c r="G30" s="6"/>
      <c r="H30" s="6"/>
      <c r="I30" s="6"/>
      <c r="J30" s="13" t="str">
        <f t="shared" si="0"/>
        <v/>
      </c>
      <c r="K30" s="3" t="str">
        <f ca="1">IF(AND(E30&lt;&gt;0,E30&lt;Daten!$E$2),IF(E30&gt;=Daten!$G$2,Daten!$D$2,IF(E30&gt;=Daten!$G$3,Daten!$D$3,IF(E30&gt;=Daten!$G$4,Daten!$D$4,"Fehler"))),"")</f>
        <v/>
      </c>
    </row>
    <row r="31" spans="1:11">
      <c r="A31" s="9">
        <v>30</v>
      </c>
      <c r="B31" s="4"/>
      <c r="C31" s="4"/>
      <c r="D31" s="4"/>
      <c r="E31" s="5"/>
      <c r="F31" s="4"/>
      <c r="G31" s="6"/>
      <c r="H31" s="6"/>
      <c r="I31" s="6"/>
      <c r="J31" s="13" t="str">
        <f t="shared" si="0"/>
        <v/>
      </c>
      <c r="K31" s="3" t="str">
        <f ca="1">IF(AND(E31&lt;&gt;0,E31&lt;Daten!$E$2),IF(E31&gt;=Daten!$G$2,Daten!$D$2,IF(E31&gt;=Daten!$G$3,Daten!$D$3,IF(E31&gt;=Daten!$G$4,Daten!$D$4,"Fehler"))),"")</f>
        <v/>
      </c>
    </row>
    <row r="32" spans="1:11">
      <c r="A32" s="9">
        <v>31</v>
      </c>
      <c r="B32" s="4"/>
      <c r="C32" s="4"/>
      <c r="D32" s="4"/>
      <c r="E32" s="5"/>
      <c r="F32" s="4"/>
      <c r="G32" s="6"/>
      <c r="H32" s="6"/>
      <c r="I32" s="6"/>
      <c r="J32" s="13" t="str">
        <f t="shared" si="0"/>
        <v/>
      </c>
      <c r="K32" s="3" t="str">
        <f ca="1">IF(AND(E32&lt;&gt;0,E32&lt;Daten!$E$2),IF(E32&gt;=Daten!$G$2,Daten!$D$2,IF(E32&gt;=Daten!$G$3,Daten!$D$3,IF(E32&gt;=Daten!$G$4,Daten!$D$4,"Fehler"))),"")</f>
        <v/>
      </c>
    </row>
    <row r="33" spans="1:11">
      <c r="A33" s="9">
        <v>32</v>
      </c>
      <c r="B33" s="4"/>
      <c r="C33" s="4"/>
      <c r="D33" s="4"/>
      <c r="E33" s="5"/>
      <c r="F33" s="4"/>
      <c r="G33" s="6"/>
      <c r="H33" s="6"/>
      <c r="I33" s="6"/>
      <c r="J33" s="13" t="str">
        <f t="shared" si="0"/>
        <v/>
      </c>
      <c r="K33" s="3" t="str">
        <f ca="1">IF(AND(E33&lt;&gt;0,E33&lt;Daten!$E$2),IF(E33&gt;=Daten!$G$2,Daten!$D$2,IF(E33&gt;=Daten!$G$3,Daten!$D$3,IF(E33&gt;=Daten!$G$4,Daten!$D$4,"Fehler"))),"")</f>
        <v/>
      </c>
    </row>
    <row r="34" spans="1:11">
      <c r="A34" s="9">
        <v>33</v>
      </c>
      <c r="B34" s="4"/>
      <c r="C34" s="4"/>
      <c r="D34" s="4"/>
      <c r="E34" s="5"/>
      <c r="F34" s="4"/>
      <c r="G34" s="6"/>
      <c r="H34" s="6"/>
      <c r="I34" s="6"/>
      <c r="J34" s="13" t="str">
        <f t="shared" ref="J34:J51" si="1">IF(H34&lt;&gt;0,SUM(H34:I34),"")</f>
        <v/>
      </c>
      <c r="K34" s="3" t="str">
        <f ca="1">IF(AND(E34&lt;&gt;0,E34&lt;Daten!$E$2),IF(E34&gt;=Daten!$G$2,Daten!$D$2,IF(E34&gt;=Daten!$G$3,Daten!$D$3,IF(E34&gt;=Daten!$G$4,Daten!$D$4,"Fehler"))),"")</f>
        <v/>
      </c>
    </row>
    <row r="35" spans="1:11">
      <c r="A35" s="9">
        <v>34</v>
      </c>
      <c r="B35" s="4"/>
      <c r="C35" s="4"/>
      <c r="D35" s="4"/>
      <c r="E35" s="5"/>
      <c r="F35" s="4"/>
      <c r="G35" s="6"/>
      <c r="H35" s="6"/>
      <c r="I35" s="6"/>
      <c r="J35" s="13" t="str">
        <f t="shared" si="1"/>
        <v/>
      </c>
      <c r="K35" s="3" t="str">
        <f ca="1">IF(AND(E35&lt;&gt;0,E35&lt;Daten!$E$2),IF(E35&gt;=Daten!$G$2,Daten!$D$2,IF(E35&gt;=Daten!$G$3,Daten!$D$3,IF(E35&gt;=Daten!$G$4,Daten!$D$4,"Fehler"))),"")</f>
        <v/>
      </c>
    </row>
    <row r="36" spans="1:11">
      <c r="A36" s="9">
        <v>35</v>
      </c>
      <c r="B36" s="4"/>
      <c r="C36" s="4"/>
      <c r="D36" s="4"/>
      <c r="E36" s="5"/>
      <c r="F36" s="4"/>
      <c r="G36" s="6"/>
      <c r="H36" s="7"/>
      <c r="I36" s="7"/>
      <c r="J36" s="13" t="str">
        <f t="shared" si="1"/>
        <v/>
      </c>
      <c r="K36" s="3" t="str">
        <f ca="1">IF(AND(E36&lt;&gt;0,E36&lt;Daten!$E$2),IF(E36&gt;=Daten!$G$2,Daten!$D$2,IF(E36&gt;=Daten!$G$3,Daten!$D$3,IF(E36&gt;=Daten!$G$4,Daten!$D$4,"Fehler"))),"")</f>
        <v/>
      </c>
    </row>
    <row r="37" spans="1:11">
      <c r="A37" s="9">
        <v>36</v>
      </c>
      <c r="B37" s="4"/>
      <c r="C37" s="4"/>
      <c r="D37" s="4"/>
      <c r="E37" s="5"/>
      <c r="F37" s="4"/>
      <c r="G37" s="6"/>
      <c r="H37" s="7"/>
      <c r="I37" s="7"/>
      <c r="J37" s="13" t="str">
        <f t="shared" si="1"/>
        <v/>
      </c>
      <c r="K37" s="3" t="str">
        <f ca="1">IF(AND(E37&lt;&gt;0,E37&lt;Daten!$E$2),IF(E37&gt;=Daten!$G$2,Daten!$D$2,IF(E37&gt;=Daten!$G$3,Daten!$D$3,IF(E37&gt;=Daten!$G$4,Daten!$D$4,"Fehler"))),"")</f>
        <v/>
      </c>
    </row>
    <row r="38" spans="1:11">
      <c r="A38" s="9">
        <v>37</v>
      </c>
      <c r="B38" s="4"/>
      <c r="C38" s="4"/>
      <c r="D38" s="4"/>
      <c r="E38" s="5"/>
      <c r="F38" s="4"/>
      <c r="G38" s="6"/>
      <c r="H38" s="7"/>
      <c r="I38" s="6"/>
      <c r="J38" s="13" t="str">
        <f t="shared" si="1"/>
        <v/>
      </c>
      <c r="K38" s="3" t="str">
        <f ca="1">IF(AND(E38&lt;&gt;0,E38&lt;Daten!$E$2),IF(E38&gt;=Daten!$G$2,Daten!$D$2,IF(E38&gt;=Daten!$G$3,Daten!$D$3,IF(E38&gt;=Daten!$G$4,Daten!$D$4,"Fehler"))),"")</f>
        <v/>
      </c>
    </row>
    <row r="39" spans="1:11">
      <c r="A39" s="9">
        <v>38</v>
      </c>
      <c r="B39" s="4"/>
      <c r="C39" s="4"/>
      <c r="D39" s="4"/>
      <c r="E39" s="5"/>
      <c r="F39" s="4"/>
      <c r="G39" s="6"/>
      <c r="H39" s="7"/>
      <c r="I39" s="6"/>
      <c r="J39" s="13" t="str">
        <f t="shared" si="1"/>
        <v/>
      </c>
      <c r="K39" s="3" t="str">
        <f ca="1">IF(AND(E39&lt;&gt;0,E39&lt;Daten!$E$2),IF(E39&gt;=Daten!$G$2,Daten!$D$2,IF(E39&gt;=Daten!$G$3,Daten!$D$3,IF(E39&gt;=Daten!$G$4,Daten!$D$4,"Fehler"))),"")</f>
        <v/>
      </c>
    </row>
    <row r="40" spans="1:11">
      <c r="A40" s="9">
        <v>39</v>
      </c>
      <c r="B40" s="4"/>
      <c r="C40" s="4"/>
      <c r="D40" s="4"/>
      <c r="E40" s="5"/>
      <c r="F40" s="4"/>
      <c r="G40" s="6"/>
      <c r="H40" s="7"/>
      <c r="I40" s="6"/>
      <c r="J40" s="13" t="str">
        <f t="shared" si="1"/>
        <v/>
      </c>
      <c r="K40" s="3" t="str">
        <f ca="1">IF(AND(E40&lt;&gt;0,E40&lt;Daten!$E$2),IF(E40&gt;=Daten!$G$2,Daten!$D$2,IF(E40&gt;=Daten!$G$3,Daten!$D$3,IF(E40&gt;=Daten!$G$4,Daten!$D$4,"Fehler"))),"")</f>
        <v/>
      </c>
    </row>
    <row r="41" spans="1:11">
      <c r="A41" s="9">
        <v>40</v>
      </c>
      <c r="B41" s="4"/>
      <c r="C41" s="4"/>
      <c r="D41" s="4"/>
      <c r="E41" s="5"/>
      <c r="F41" s="4"/>
      <c r="G41" s="6"/>
      <c r="H41" s="7"/>
      <c r="I41" s="6"/>
      <c r="J41" s="13" t="str">
        <f t="shared" si="1"/>
        <v/>
      </c>
      <c r="K41" s="3" t="str">
        <f ca="1">IF(AND(E41&lt;&gt;0,E41&lt;Daten!$E$2),IF(E41&gt;=Daten!$G$2,Daten!$D$2,IF(E41&gt;=Daten!$G$3,Daten!$D$3,IF(E41&gt;=Daten!$G$4,Daten!$D$4,"Fehler"))),"")</f>
        <v/>
      </c>
    </row>
    <row r="42" spans="1:11">
      <c r="A42" s="9">
        <v>41</v>
      </c>
      <c r="B42" s="4"/>
      <c r="C42" s="4"/>
      <c r="D42" s="4"/>
      <c r="E42" s="5"/>
      <c r="F42" s="4"/>
      <c r="G42" s="6"/>
      <c r="H42" s="7"/>
      <c r="I42" s="6"/>
      <c r="J42" s="13" t="str">
        <f t="shared" si="1"/>
        <v/>
      </c>
      <c r="K42" s="3" t="str">
        <f ca="1">IF(AND(E42&lt;&gt;0,E42&lt;Daten!$E$2),IF(E42&gt;=Daten!$G$2,Daten!$D$2,IF(E42&gt;=Daten!$G$3,Daten!$D$3,IF(E42&gt;=Daten!$G$4,Daten!$D$4,"Fehler"))),"")</f>
        <v/>
      </c>
    </row>
    <row r="43" spans="1:11">
      <c r="A43" s="9">
        <v>42</v>
      </c>
      <c r="B43" s="4"/>
      <c r="C43" s="4"/>
      <c r="D43" s="4"/>
      <c r="E43" s="5"/>
      <c r="F43" s="4"/>
      <c r="G43" s="6"/>
      <c r="H43" s="7"/>
      <c r="I43" s="6"/>
      <c r="J43" s="13" t="str">
        <f t="shared" si="1"/>
        <v/>
      </c>
      <c r="K43" s="3" t="str">
        <f ca="1">IF(AND(E43&lt;&gt;0,E43&lt;Daten!$E$2),IF(E43&gt;=Daten!$G$2,Daten!$D$2,IF(E43&gt;=Daten!$G$3,Daten!$D$3,IF(E43&gt;=Daten!$G$4,Daten!$D$4,"Fehler"))),"")</f>
        <v/>
      </c>
    </row>
    <row r="44" spans="1:11">
      <c r="A44" s="9">
        <v>43</v>
      </c>
      <c r="B44" s="4"/>
      <c r="C44" s="4"/>
      <c r="D44" s="4"/>
      <c r="E44" s="5"/>
      <c r="F44" s="4"/>
      <c r="G44" s="6"/>
      <c r="H44" s="7"/>
      <c r="I44" s="6"/>
      <c r="J44" s="13" t="str">
        <f t="shared" si="1"/>
        <v/>
      </c>
      <c r="K44" s="3" t="str">
        <f ca="1">IF(AND(E44&lt;&gt;0,E44&lt;Daten!$E$2),IF(E44&gt;=Daten!$G$2,Daten!$D$2,IF(E44&gt;=Daten!$G$3,Daten!$D$3,IF(E44&gt;=Daten!$G$4,Daten!$D$4,"Fehler"))),"")</f>
        <v/>
      </c>
    </row>
    <row r="45" spans="1:11">
      <c r="A45" s="9">
        <v>44</v>
      </c>
      <c r="B45" s="4"/>
      <c r="C45" s="4"/>
      <c r="D45" s="4"/>
      <c r="E45" s="5"/>
      <c r="F45" s="4"/>
      <c r="G45" s="6"/>
      <c r="H45" s="7"/>
      <c r="I45" s="6"/>
      <c r="J45" s="13" t="str">
        <f t="shared" si="1"/>
        <v/>
      </c>
      <c r="K45" s="3" t="str">
        <f ca="1">IF(AND(E45&lt;&gt;0,E45&lt;Daten!$E$2),IF(E45&gt;=Daten!$G$2,Daten!$D$2,IF(E45&gt;=Daten!$G$3,Daten!$D$3,IF(E45&gt;=Daten!$G$4,Daten!$D$4,"Fehler"))),"")</f>
        <v/>
      </c>
    </row>
    <row r="46" spans="1:11">
      <c r="A46" s="9">
        <v>45</v>
      </c>
      <c r="B46" s="4"/>
      <c r="C46" s="4"/>
      <c r="D46" s="4"/>
      <c r="E46" s="5"/>
      <c r="F46" s="4"/>
      <c r="G46" s="6"/>
      <c r="H46" s="7"/>
      <c r="I46" s="6"/>
      <c r="J46" s="13" t="str">
        <f t="shared" si="1"/>
        <v/>
      </c>
      <c r="K46" s="3" t="str">
        <f ca="1">IF(AND(E46&lt;&gt;0,E46&lt;Daten!$E$2),IF(E46&gt;=Daten!$G$2,Daten!$D$2,IF(E46&gt;=Daten!$G$3,Daten!$D$3,IF(E46&gt;=Daten!$G$4,Daten!$D$4,"Fehler"))),"")</f>
        <v/>
      </c>
    </row>
    <row r="47" spans="1:11">
      <c r="A47" s="9">
        <v>46</v>
      </c>
      <c r="B47" s="4"/>
      <c r="C47" s="4"/>
      <c r="D47" s="4"/>
      <c r="E47" s="5"/>
      <c r="F47" s="4"/>
      <c r="G47" s="6"/>
      <c r="H47" s="7"/>
      <c r="I47" s="6"/>
      <c r="J47" s="13" t="str">
        <f t="shared" si="1"/>
        <v/>
      </c>
      <c r="K47" s="3" t="str">
        <f ca="1">IF(AND(E47&lt;&gt;0,E47&lt;Daten!$E$2),IF(E47&gt;=Daten!$G$2,Daten!$D$2,IF(E47&gt;=Daten!$G$3,Daten!$D$3,IF(E47&gt;=Daten!$G$4,Daten!$D$4,"Fehler"))),"")</f>
        <v/>
      </c>
    </row>
    <row r="48" spans="1:11">
      <c r="A48" s="9">
        <v>47</v>
      </c>
      <c r="B48" s="4"/>
      <c r="C48" s="4"/>
      <c r="D48" s="4"/>
      <c r="E48" s="5"/>
      <c r="F48" s="4"/>
      <c r="G48" s="6"/>
      <c r="H48" s="7"/>
      <c r="I48" s="7"/>
      <c r="J48" s="13" t="str">
        <f t="shared" si="1"/>
        <v/>
      </c>
      <c r="K48" s="3" t="str">
        <f ca="1">IF(AND(E48&lt;&gt;0,E48&lt;Daten!$E$2),IF(E48&gt;=Daten!$G$2,Daten!$D$2,IF(E48&gt;=Daten!$G$3,Daten!$D$3,IF(E48&gt;=Daten!$G$4,Daten!$D$4,"Fehler"))),"")</f>
        <v/>
      </c>
    </row>
    <row r="49" spans="1:11">
      <c r="A49" s="9">
        <v>48</v>
      </c>
      <c r="B49" s="4"/>
      <c r="C49" s="4"/>
      <c r="D49" s="4"/>
      <c r="E49" s="5"/>
      <c r="F49" s="4"/>
      <c r="G49" s="6"/>
      <c r="H49" s="7"/>
      <c r="I49" s="7"/>
      <c r="J49" s="13" t="str">
        <f t="shared" si="1"/>
        <v/>
      </c>
      <c r="K49" s="3" t="str">
        <f ca="1">IF(AND(E49&lt;&gt;0,E49&lt;Daten!$E$2),IF(E49&gt;=Daten!$G$2,Daten!$D$2,IF(E49&gt;=Daten!$G$3,Daten!$D$3,IF(E49&gt;=Daten!$G$4,Daten!$D$4,"Fehler"))),"")</f>
        <v/>
      </c>
    </row>
    <row r="50" spans="1:11">
      <c r="A50" s="9">
        <v>49</v>
      </c>
      <c r="B50" s="4"/>
      <c r="C50" s="4"/>
      <c r="D50" s="4"/>
      <c r="E50" s="5"/>
      <c r="F50" s="4"/>
      <c r="G50" s="6"/>
      <c r="H50" s="7"/>
      <c r="I50" s="7"/>
      <c r="J50" s="13" t="str">
        <f t="shared" si="1"/>
        <v/>
      </c>
      <c r="K50" s="3" t="str">
        <f ca="1">IF(AND(E50&lt;&gt;0,E50&lt;Daten!$E$2),IF(E50&gt;=Daten!$G$2,Daten!$D$2,IF(E50&gt;=Daten!$G$3,Daten!$D$3,IF(E50&gt;=Daten!$G$4,Daten!$D$4,"Fehler"))),"")</f>
        <v/>
      </c>
    </row>
    <row r="51" spans="1:11">
      <c r="A51" s="9">
        <v>50</v>
      </c>
      <c r="B51" s="4"/>
      <c r="C51" s="4"/>
      <c r="D51" s="4"/>
      <c r="E51" s="5"/>
      <c r="F51" s="4"/>
      <c r="G51" s="6"/>
      <c r="H51" s="7"/>
      <c r="I51" s="7"/>
      <c r="J51" s="13" t="str">
        <f t="shared" si="1"/>
        <v/>
      </c>
      <c r="K51" s="3" t="str">
        <f ca="1">IF(AND(E51&lt;&gt;0,E51&lt;Daten!$E$2),IF(E51&gt;=Daten!$G$2,Daten!$D$2,IF(E51&gt;=Daten!$G$3,Daten!$D$3,IF(E51&gt;=Daten!$G$4,Daten!$D$4,"Fehler"))),"")</f>
        <v/>
      </c>
    </row>
    <row r="52" spans="1:11">
      <c r="D52" s="8"/>
    </row>
    <row r="53" spans="1:11">
      <c r="D53" s="8"/>
    </row>
    <row r="54" spans="1:11">
      <c r="D54" s="8"/>
    </row>
    <row r="55" spans="1:11">
      <c r="D55" s="8"/>
    </row>
    <row r="56" spans="1:11">
      <c r="D56" s="8"/>
    </row>
    <row r="57" spans="1:11">
      <c r="D57" s="8"/>
    </row>
    <row r="58" spans="1:11">
      <c r="D58" s="8"/>
    </row>
    <row r="59" spans="1:11">
      <c r="D59" s="8"/>
    </row>
    <row r="60" spans="1:11">
      <c r="D60" s="8"/>
    </row>
    <row r="61" spans="1:11">
      <c r="D61" s="8"/>
    </row>
  </sheetData>
  <sheetProtection insertRows="0"/>
  <autoFilter ref="A1:K51" xr:uid="{00000000-0009-0000-0000-00000F000000}"/>
  <pageMargins left="0.70866141732283472" right="0.70866141732283472" top="0.78740157480314965" bottom="0.78740157480314965" header="0.31496062992125984" footer="0.31496062992125984"/>
  <pageSetup paperSize="9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Mannschaft falsch!" xr:uid="{00000000-0002-0000-0F00-000000000000}">
          <x14:formula1>
            <xm:f>Daten!$A$2:$A$4</xm:f>
          </x14:formula1>
          <xm:sqref>G2:G51</xm:sqref>
        </x14:dataValidation>
        <x14:dataValidation type="list" allowBlank="1" showInputMessage="1" showErrorMessage="1" errorTitle="Ungültiger Landesverband!" xr:uid="{00000000-0002-0000-0F00-000001000000}">
          <x14:formula1>
            <xm:f>Daten!$C$2:$C$21</xm:f>
          </x14:formula1>
          <xm:sqref>D2:D6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2"/>
  <sheetViews>
    <sheetView showGridLines="0" topLeftCell="A13" workbookViewId="0">
      <selection activeCell="C28" sqref="C28"/>
    </sheetView>
  </sheetViews>
  <sheetFormatPr baseColWidth="10" defaultColWidth="11.44140625" defaultRowHeight="14.4"/>
  <cols>
    <col min="1" max="1" width="11.44140625" style="8"/>
    <col min="2" max="2" width="11.44140625" style="8" customWidth="1"/>
    <col min="3" max="3" width="57" style="8" customWidth="1"/>
    <col min="4" max="16384" width="11.44140625" style="8"/>
  </cols>
  <sheetData>
    <row r="2" spans="2:3">
      <c r="B2" s="4"/>
      <c r="C2" s="4"/>
    </row>
    <row r="3" spans="2:3">
      <c r="B3" s="4"/>
      <c r="C3" s="4"/>
    </row>
    <row r="4" spans="2:3">
      <c r="B4" s="4"/>
      <c r="C4" s="4"/>
    </row>
    <row r="5" spans="2:3">
      <c r="B5" s="4"/>
      <c r="C5" s="4"/>
    </row>
    <row r="6" spans="2:3">
      <c r="B6" s="4"/>
      <c r="C6" s="4"/>
    </row>
    <row r="7" spans="2:3">
      <c r="B7" s="4"/>
      <c r="C7" s="4"/>
    </row>
    <row r="8" spans="2:3">
      <c r="B8" s="4"/>
      <c r="C8" s="4"/>
    </row>
    <row r="9" spans="2:3">
      <c r="B9" s="4"/>
      <c r="C9" s="4"/>
    </row>
    <row r="10" spans="2:3">
      <c r="B10" s="4"/>
      <c r="C10" s="4"/>
    </row>
    <row r="11" spans="2:3">
      <c r="B11" s="4"/>
      <c r="C11" s="4"/>
    </row>
    <row r="12" spans="2:3">
      <c r="B12" s="4"/>
      <c r="C12" s="4"/>
    </row>
    <row r="13" spans="2:3">
      <c r="B13" s="4"/>
      <c r="C13" s="4"/>
    </row>
    <row r="14" spans="2:3">
      <c r="B14" s="4"/>
      <c r="C14" s="4"/>
    </row>
    <row r="15" spans="2:3" s="28" customFormat="1" ht="21">
      <c r="B15" s="97" t="s">
        <v>152</v>
      </c>
      <c r="C15" s="97"/>
    </row>
    <row r="16" spans="2:3">
      <c r="B16" s="4"/>
      <c r="C16" s="4"/>
    </row>
    <row r="17" spans="2:3" ht="28.8">
      <c r="B17" s="30" t="s">
        <v>145</v>
      </c>
      <c r="C17" s="29" t="s">
        <v>199</v>
      </c>
    </row>
    <row r="18" spans="2:3" ht="57.6">
      <c r="B18" s="30" t="s">
        <v>146</v>
      </c>
      <c r="C18" s="29" t="s">
        <v>153</v>
      </c>
    </row>
    <row r="19" spans="2:3" ht="72">
      <c r="B19" s="30" t="s">
        <v>147</v>
      </c>
      <c r="C19" s="29" t="s">
        <v>198</v>
      </c>
    </row>
    <row r="20" spans="2:3">
      <c r="B20" s="30" t="s">
        <v>148</v>
      </c>
      <c r="C20" s="29" t="s">
        <v>150</v>
      </c>
    </row>
    <row r="21" spans="2:3" ht="28.8">
      <c r="B21" s="30" t="s">
        <v>149</v>
      </c>
      <c r="C21" s="29" t="s">
        <v>197</v>
      </c>
    </row>
    <row r="22" spans="2:3">
      <c r="B22" s="4"/>
      <c r="C22" s="33"/>
    </row>
  </sheetData>
  <mergeCells count="1">
    <mergeCell ref="B15:C1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O61"/>
  <sheetViews>
    <sheetView tabSelected="1" topLeftCell="B25" zoomScale="89" zoomScaleNormal="89" workbookViewId="0">
      <selection activeCell="C56" sqref="C56"/>
    </sheetView>
  </sheetViews>
  <sheetFormatPr baseColWidth="10" defaultColWidth="11.44140625" defaultRowHeight="14.4"/>
  <cols>
    <col min="1" max="13" width="11.44140625" style="17"/>
    <col min="14" max="14" width="11.44140625" style="24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>
        <v>1</v>
      </c>
      <c r="I1" s="14">
        <v>2</v>
      </c>
      <c r="J1" s="14">
        <v>3</v>
      </c>
      <c r="K1" s="14">
        <v>4</v>
      </c>
      <c r="L1" s="14">
        <v>5</v>
      </c>
      <c r="M1" s="14">
        <v>6</v>
      </c>
      <c r="N1" s="22" t="s">
        <v>4</v>
      </c>
      <c r="O1" s="14" t="s">
        <v>33</v>
      </c>
    </row>
    <row r="2" spans="1:15">
      <c r="A2" s="16">
        <v>1</v>
      </c>
      <c r="B2" s="18" t="s">
        <v>65</v>
      </c>
      <c r="C2" s="18" t="s">
        <v>66</v>
      </c>
      <c r="D2" s="18" t="s">
        <v>11</v>
      </c>
      <c r="E2" s="19">
        <v>2007</v>
      </c>
      <c r="F2" s="18" t="s">
        <v>41</v>
      </c>
      <c r="G2" s="20" t="s">
        <v>126</v>
      </c>
      <c r="H2" s="20">
        <v>94</v>
      </c>
      <c r="I2" s="20">
        <v>96</v>
      </c>
      <c r="J2" s="20">
        <v>98</v>
      </c>
      <c r="K2" s="20">
        <v>98</v>
      </c>
      <c r="L2" s="20">
        <v>98</v>
      </c>
      <c r="M2" s="20">
        <v>94</v>
      </c>
      <c r="N2" s="23">
        <f t="shared" ref="N2:N33" si="0">IF(H2&lt;&gt;0,SUM(H2:M2),"")</f>
        <v>578</v>
      </c>
      <c r="O2" s="17" t="str">
        <f ca="1">IF(AND(E2&lt;&gt;0,E2&lt;Daten!$E$2),IF(E2&gt;=Daten!$G$2,Daten!$D$2,IF(E2&gt;=Daten!$G$3,Daten!$D$3,IF(E2&gt;=Daten!$G$4,Daten!$D$4,"Fehler"))),"")</f>
        <v>Jugend</v>
      </c>
    </row>
    <row r="3" spans="1:15">
      <c r="A3" s="16">
        <v>2</v>
      </c>
      <c r="B3" s="18" t="s">
        <v>69</v>
      </c>
      <c r="C3" s="18" t="s">
        <v>70</v>
      </c>
      <c r="D3" s="18" t="s">
        <v>20</v>
      </c>
      <c r="E3" s="19">
        <v>2004</v>
      </c>
      <c r="F3" s="18" t="s">
        <v>41</v>
      </c>
      <c r="G3" s="20" t="s">
        <v>126</v>
      </c>
      <c r="H3" s="20">
        <v>99</v>
      </c>
      <c r="I3" s="20">
        <v>97</v>
      </c>
      <c r="J3" s="20">
        <v>94</v>
      </c>
      <c r="K3" s="20">
        <v>96</v>
      </c>
      <c r="L3" s="20">
        <v>94</v>
      </c>
      <c r="M3" s="20">
        <v>95</v>
      </c>
      <c r="N3" s="23">
        <f t="shared" si="0"/>
        <v>575</v>
      </c>
      <c r="O3" s="17" t="str">
        <f ca="1">IF(AND(E3&lt;&gt;0,E3&lt;Daten!$E$2),IF(E3&gt;=Daten!$G$2,Daten!$D$2,IF(E3&gt;=Daten!$G$3,Daten!$D$3,IF(E3&gt;=Daten!$G$4,Daten!$D$4,"Fehler"))),"")</f>
        <v>Junioren</v>
      </c>
    </row>
    <row r="4" spans="1:15">
      <c r="A4" s="16">
        <v>3</v>
      </c>
      <c r="B4" s="18" t="s">
        <v>55</v>
      </c>
      <c r="C4" s="18" t="s">
        <v>56</v>
      </c>
      <c r="D4" s="18" t="s">
        <v>24</v>
      </c>
      <c r="E4" s="19">
        <v>2004</v>
      </c>
      <c r="F4" s="18" t="s">
        <v>41</v>
      </c>
      <c r="G4" s="20" t="s">
        <v>126</v>
      </c>
      <c r="H4" s="20">
        <v>89</v>
      </c>
      <c r="I4" s="20">
        <v>90</v>
      </c>
      <c r="J4" s="20">
        <v>87</v>
      </c>
      <c r="K4" s="20">
        <v>90</v>
      </c>
      <c r="L4" s="20">
        <v>93</v>
      </c>
      <c r="M4" s="20">
        <v>90</v>
      </c>
      <c r="N4" s="23">
        <f t="shared" si="0"/>
        <v>539</v>
      </c>
      <c r="O4" s="17" t="str">
        <f ca="1">IF(AND(E4&lt;&gt;0,E4&lt;Daten!$E$2),IF(E4&gt;=Daten!$G$2,Daten!$D$2,IF(E4&gt;=Daten!$G$3,Daten!$D$3,IF(E4&gt;=Daten!$G$4,Daten!$D$4,"Fehler"))),"")</f>
        <v>Junioren</v>
      </c>
    </row>
    <row r="5" spans="1:15">
      <c r="A5" s="16">
        <v>4</v>
      </c>
      <c r="B5" s="18" t="s">
        <v>59</v>
      </c>
      <c r="C5" s="18" t="s">
        <v>60</v>
      </c>
      <c r="D5" s="18" t="s">
        <v>22</v>
      </c>
      <c r="E5" s="19">
        <v>2006</v>
      </c>
      <c r="F5" s="18" t="s">
        <v>41</v>
      </c>
      <c r="G5" s="20" t="s">
        <v>126</v>
      </c>
      <c r="H5" s="21">
        <v>92</v>
      </c>
      <c r="I5" s="21">
        <v>92</v>
      </c>
      <c r="J5" s="21">
        <v>83</v>
      </c>
      <c r="K5" s="21">
        <v>90</v>
      </c>
      <c r="L5" s="21">
        <v>83</v>
      </c>
      <c r="M5" s="21">
        <v>90</v>
      </c>
      <c r="N5" s="23">
        <f t="shared" si="0"/>
        <v>530</v>
      </c>
      <c r="O5" s="17" t="str">
        <f ca="1">IF(AND(E5&lt;&gt;0,E5&lt;Daten!$E$2),IF(E5&gt;=Daten!$G$2,Daten!$D$2,IF(E5&gt;=Daten!$G$3,Daten!$D$3,IF(E5&gt;=Daten!$G$4,Daten!$D$4,"Fehler"))),"")</f>
        <v>Jugend</v>
      </c>
    </row>
    <row r="6" spans="1:15">
      <c r="A6" s="16">
        <v>5</v>
      </c>
      <c r="B6" s="18" t="s">
        <v>46</v>
      </c>
      <c r="C6" s="18" t="s">
        <v>47</v>
      </c>
      <c r="D6" s="18" t="s">
        <v>27</v>
      </c>
      <c r="E6" s="19">
        <v>2006</v>
      </c>
      <c r="F6" s="18" t="s">
        <v>41</v>
      </c>
      <c r="G6" s="20" t="s">
        <v>126</v>
      </c>
      <c r="H6" s="20">
        <v>95</v>
      </c>
      <c r="I6" s="20">
        <v>96</v>
      </c>
      <c r="J6" s="20">
        <v>97</v>
      </c>
      <c r="K6" s="20">
        <v>95</v>
      </c>
      <c r="L6" s="20">
        <v>97</v>
      </c>
      <c r="M6" s="20">
        <v>95</v>
      </c>
      <c r="N6" s="23">
        <f t="shared" si="0"/>
        <v>575</v>
      </c>
      <c r="O6" s="17" t="str">
        <f ca="1">IF(AND(E6&lt;&gt;0,E6&lt;Daten!$E$2),IF(E6&gt;=Daten!$G$2,Daten!$D$2,IF(E6&gt;=Daten!$G$3,Daten!$D$3,IF(E6&gt;=Daten!$G$4,Daten!$D$4,"Fehler"))),"")</f>
        <v>Jugend</v>
      </c>
    </row>
    <row r="7" spans="1:15">
      <c r="A7" s="16">
        <v>6</v>
      </c>
      <c r="B7" s="18" t="s">
        <v>55</v>
      </c>
      <c r="C7" s="18" t="s">
        <v>71</v>
      </c>
      <c r="D7" s="18" t="s">
        <v>19</v>
      </c>
      <c r="E7" s="19">
        <v>2006</v>
      </c>
      <c r="F7" s="18" t="s">
        <v>41</v>
      </c>
      <c r="G7" s="20" t="s">
        <v>126</v>
      </c>
      <c r="H7" s="20">
        <v>95</v>
      </c>
      <c r="I7" s="20">
        <v>96</v>
      </c>
      <c r="J7" s="20">
        <v>95</v>
      </c>
      <c r="K7" s="20">
        <v>95</v>
      </c>
      <c r="L7" s="20">
        <v>95</v>
      </c>
      <c r="M7" s="20">
        <v>95</v>
      </c>
      <c r="N7" s="23">
        <f t="shared" si="0"/>
        <v>571</v>
      </c>
      <c r="O7" s="17" t="str">
        <f ca="1">IF(AND(E7&lt;&gt;0,E7&lt;Daten!$E$2),IF(E7&gt;=Daten!$G$2,Daten!$D$2,IF(E7&gt;=Daten!$G$3,Daten!$D$3,IF(E7&gt;=Daten!$G$4,Daten!$D$4,"Fehler"))),"")</f>
        <v>Jugend</v>
      </c>
    </row>
    <row r="8" spans="1:15">
      <c r="A8" s="16">
        <v>7</v>
      </c>
      <c r="B8" s="18" t="s">
        <v>86</v>
      </c>
      <c r="C8" s="18" t="s">
        <v>87</v>
      </c>
      <c r="D8" s="18" t="s">
        <v>23</v>
      </c>
      <c r="E8" s="19">
        <v>2006</v>
      </c>
      <c r="F8" s="18" t="s">
        <v>40</v>
      </c>
      <c r="G8" s="20" t="s">
        <v>126</v>
      </c>
      <c r="H8" s="20">
        <v>96</v>
      </c>
      <c r="I8" s="20">
        <v>94</v>
      </c>
      <c r="J8" s="20">
        <v>95</v>
      </c>
      <c r="K8" s="21">
        <v>93</v>
      </c>
      <c r="L8" s="20">
        <v>95</v>
      </c>
      <c r="M8" s="20">
        <v>97</v>
      </c>
      <c r="N8" s="23">
        <f t="shared" si="0"/>
        <v>570</v>
      </c>
      <c r="O8" s="17" t="str">
        <f ca="1">IF(AND(E8&lt;&gt;0,E8&lt;Daten!$E$2),IF(E8&gt;=Daten!$G$2,Daten!$D$2,IF(E8&gt;=Daten!$G$3,Daten!$D$3,IF(E8&gt;=Daten!$G$4,Daten!$D$4,"Fehler"))),"")</f>
        <v>Jugend</v>
      </c>
    </row>
    <row r="9" spans="1:15">
      <c r="A9" s="16">
        <v>8</v>
      </c>
      <c r="B9" s="18" t="s">
        <v>74</v>
      </c>
      <c r="C9" s="18" t="s">
        <v>75</v>
      </c>
      <c r="D9" s="18" t="s">
        <v>8</v>
      </c>
      <c r="E9" s="19">
        <v>2006</v>
      </c>
      <c r="F9" s="18" t="s">
        <v>41</v>
      </c>
      <c r="G9" s="20" t="s">
        <v>126</v>
      </c>
      <c r="H9" s="20">
        <v>93</v>
      </c>
      <c r="I9" s="20">
        <v>98</v>
      </c>
      <c r="J9" s="20">
        <v>94</v>
      </c>
      <c r="K9" s="20">
        <v>96</v>
      </c>
      <c r="L9" s="20">
        <v>94</v>
      </c>
      <c r="M9" s="20">
        <v>93</v>
      </c>
      <c r="N9" s="23">
        <f t="shared" si="0"/>
        <v>568</v>
      </c>
      <c r="O9" s="17" t="str">
        <f ca="1">IF(AND(E9&lt;&gt;0,E9&lt;Daten!$E$2),IF(E9&gt;=Daten!$G$2,Daten!$D$2,IF(E9&gt;=Daten!$G$3,Daten!$D$3,IF(E9&gt;=Daten!$G$4,Daten!$D$4,"Fehler"))),"")</f>
        <v>Jugend</v>
      </c>
    </row>
    <row r="10" spans="1:15">
      <c r="A10" s="16">
        <v>9</v>
      </c>
      <c r="B10" s="18" t="s">
        <v>50</v>
      </c>
      <c r="C10" s="18" t="s">
        <v>51</v>
      </c>
      <c r="D10" s="18" t="s">
        <v>30</v>
      </c>
      <c r="E10" s="19">
        <v>2006</v>
      </c>
      <c r="F10" s="18" t="s">
        <v>40</v>
      </c>
      <c r="G10" s="20" t="s">
        <v>126</v>
      </c>
      <c r="H10" s="20">
        <v>95</v>
      </c>
      <c r="I10" s="20">
        <v>95</v>
      </c>
      <c r="J10" s="20">
        <v>95</v>
      </c>
      <c r="K10" s="20">
        <v>96</v>
      </c>
      <c r="L10" s="20">
        <v>89</v>
      </c>
      <c r="M10" s="20">
        <v>96</v>
      </c>
      <c r="N10" s="23">
        <f t="shared" si="0"/>
        <v>566</v>
      </c>
      <c r="O10" s="17" t="str">
        <f ca="1">IF(AND(E10&lt;&gt;0,E10&lt;Daten!$E$2),IF(E10&gt;=Daten!$G$2,Daten!$D$2,IF(E10&gt;=Daten!$G$3,Daten!$D$3,IF(E10&gt;=Daten!$G$4,Daten!$D$4,"Fehler"))),"")</f>
        <v>Jugend</v>
      </c>
    </row>
    <row r="11" spans="1:15">
      <c r="A11" s="16">
        <v>10</v>
      </c>
      <c r="B11" s="18" t="s">
        <v>48</v>
      </c>
      <c r="C11" s="18" t="s">
        <v>49</v>
      </c>
      <c r="D11" s="18" t="s">
        <v>17</v>
      </c>
      <c r="E11" s="19">
        <v>2006</v>
      </c>
      <c r="F11" s="18" t="s">
        <v>41</v>
      </c>
      <c r="G11" s="20" t="s">
        <v>126</v>
      </c>
      <c r="H11" s="20">
        <v>87</v>
      </c>
      <c r="I11" s="20">
        <v>94</v>
      </c>
      <c r="J11" s="20">
        <v>95</v>
      </c>
      <c r="K11" s="20">
        <v>97</v>
      </c>
      <c r="L11" s="20">
        <v>95</v>
      </c>
      <c r="M11" s="20">
        <v>97</v>
      </c>
      <c r="N11" s="23">
        <f t="shared" si="0"/>
        <v>565</v>
      </c>
      <c r="O11" s="17" t="str">
        <f ca="1">IF(AND(E11&lt;&gt;0,E11&lt;Daten!$E$2),IF(E11&gt;=Daten!$G$2,Daten!$D$2,IF(E11&gt;=Daten!$G$3,Daten!$D$3,IF(E11&gt;=Daten!$G$4,Daten!$D$4,"Fehler"))),"")</f>
        <v>Jugend</v>
      </c>
    </row>
    <row r="12" spans="1:15">
      <c r="A12" s="16">
        <v>11</v>
      </c>
      <c r="B12" s="18" t="s">
        <v>91</v>
      </c>
      <c r="C12" s="18" t="s">
        <v>92</v>
      </c>
      <c r="D12" s="18" t="s">
        <v>22</v>
      </c>
      <c r="E12" s="19">
        <v>2005</v>
      </c>
      <c r="F12" s="18" t="s">
        <v>40</v>
      </c>
      <c r="G12" s="20" t="s">
        <v>126</v>
      </c>
      <c r="H12" s="20">
        <v>96</v>
      </c>
      <c r="I12" s="20">
        <v>94</v>
      </c>
      <c r="J12" s="20">
        <v>93</v>
      </c>
      <c r="K12" s="21">
        <v>94</v>
      </c>
      <c r="L12" s="20">
        <v>93</v>
      </c>
      <c r="M12" s="20">
        <v>95</v>
      </c>
      <c r="N12" s="23">
        <f t="shared" si="0"/>
        <v>565</v>
      </c>
      <c r="O12" s="17" t="str">
        <f ca="1">IF(AND(E12&lt;&gt;0,E12&lt;Daten!$E$2),IF(E12&gt;=Daten!$G$2,Daten!$D$2,IF(E12&gt;=Daten!$G$3,Daten!$D$3,IF(E12&gt;=Daten!$G$4,Daten!$D$4,"Fehler"))),"")</f>
        <v>Junioren</v>
      </c>
    </row>
    <row r="13" spans="1:15">
      <c r="A13" s="16">
        <v>12</v>
      </c>
      <c r="B13" s="18" t="s">
        <v>93</v>
      </c>
      <c r="C13" s="18" t="s">
        <v>94</v>
      </c>
      <c r="D13" s="18" t="s">
        <v>31</v>
      </c>
      <c r="E13" s="19">
        <v>2005</v>
      </c>
      <c r="F13" s="18" t="s">
        <v>40</v>
      </c>
      <c r="G13" s="20" t="s">
        <v>126</v>
      </c>
      <c r="H13" s="20">
        <v>95</v>
      </c>
      <c r="I13" s="20">
        <v>93</v>
      </c>
      <c r="J13" s="20">
        <v>94</v>
      </c>
      <c r="K13" s="21">
        <v>95</v>
      </c>
      <c r="L13" s="20">
        <v>94</v>
      </c>
      <c r="M13" s="20">
        <v>92</v>
      </c>
      <c r="N13" s="23">
        <f t="shared" si="0"/>
        <v>563</v>
      </c>
      <c r="O13" s="17" t="str">
        <f ca="1">IF(AND(E13&lt;&gt;0,E13&lt;Daten!$E$2),IF(E13&gt;=Daten!$G$2,Daten!$D$2,IF(E13&gt;=Daten!$G$3,Daten!$D$3,IF(E13&gt;=Daten!$G$4,Daten!$D$4,"Fehler"))),"")</f>
        <v>Junioren</v>
      </c>
    </row>
    <row r="14" spans="1:15">
      <c r="A14" s="16">
        <v>13</v>
      </c>
      <c r="B14" s="18" t="s">
        <v>63</v>
      </c>
      <c r="C14" s="18" t="s">
        <v>64</v>
      </c>
      <c r="D14" s="18" t="s">
        <v>7</v>
      </c>
      <c r="E14" s="19">
        <v>2005</v>
      </c>
      <c r="F14" s="18" t="s">
        <v>40</v>
      </c>
      <c r="G14" s="20" t="s">
        <v>126</v>
      </c>
      <c r="H14" s="20">
        <v>99</v>
      </c>
      <c r="I14" s="20">
        <v>97</v>
      </c>
      <c r="J14" s="20">
        <v>99</v>
      </c>
      <c r="K14" s="20">
        <v>94</v>
      </c>
      <c r="L14" s="20">
        <v>99</v>
      </c>
      <c r="M14" s="20">
        <v>99</v>
      </c>
      <c r="N14" s="23">
        <f t="shared" si="0"/>
        <v>587</v>
      </c>
      <c r="O14" s="17" t="str">
        <f ca="1">IF(AND(E14&lt;&gt;0,E14&lt;Daten!$E$2),IF(E14&gt;=Daten!$G$2,Daten!$D$2,IF(E14&gt;=Daten!$G$3,Daten!$D$3,IF(E14&gt;=Daten!$G$4,Daten!$D$4,"Fehler"))),"")</f>
        <v>Junioren</v>
      </c>
    </row>
    <row r="15" spans="1:15">
      <c r="A15" s="16">
        <v>14</v>
      </c>
      <c r="B15" s="18" t="s">
        <v>42</v>
      </c>
      <c r="C15" s="18" t="s">
        <v>43</v>
      </c>
      <c r="D15" s="18" t="s">
        <v>16</v>
      </c>
      <c r="E15" s="19">
        <v>2005</v>
      </c>
      <c r="F15" s="18" t="s">
        <v>40</v>
      </c>
      <c r="G15" s="20" t="s">
        <v>126</v>
      </c>
      <c r="H15" s="20">
        <v>94</v>
      </c>
      <c r="I15" s="20">
        <v>99</v>
      </c>
      <c r="J15" s="20">
        <v>99</v>
      </c>
      <c r="K15" s="20">
        <v>97</v>
      </c>
      <c r="L15" s="20">
        <v>99</v>
      </c>
      <c r="M15" s="20">
        <v>97</v>
      </c>
      <c r="N15" s="23">
        <f t="shared" si="0"/>
        <v>585</v>
      </c>
      <c r="O15" s="17" t="str">
        <f ca="1">IF(AND(E15&lt;&gt;0,E15&lt;Daten!$E$2),IF(E15&gt;=Daten!$G$2,Daten!$D$2,IF(E15&gt;=Daten!$G$3,Daten!$D$3,IF(E15&gt;=Daten!$G$4,Daten!$D$4,"Fehler"))),"")</f>
        <v>Junioren</v>
      </c>
    </row>
    <row r="16" spans="1:15">
      <c r="A16" s="16">
        <v>15</v>
      </c>
      <c r="B16" s="18" t="s">
        <v>44</v>
      </c>
      <c r="C16" s="18" t="s">
        <v>45</v>
      </c>
      <c r="D16" s="18" t="s">
        <v>29</v>
      </c>
      <c r="E16" s="19">
        <v>2005</v>
      </c>
      <c r="F16" s="18" t="s">
        <v>40</v>
      </c>
      <c r="G16" s="20" t="s">
        <v>126</v>
      </c>
      <c r="H16" s="20">
        <v>98</v>
      </c>
      <c r="I16" s="20">
        <v>98</v>
      </c>
      <c r="J16" s="20">
        <v>94</v>
      </c>
      <c r="K16" s="20">
        <v>96</v>
      </c>
      <c r="L16" s="20">
        <v>94</v>
      </c>
      <c r="M16" s="20">
        <v>96</v>
      </c>
      <c r="N16" s="23">
        <f t="shared" si="0"/>
        <v>576</v>
      </c>
      <c r="O16" s="17" t="str">
        <f ca="1">IF(AND(E16&lt;&gt;0,E16&lt;Daten!$E$2),IF(E16&gt;=Daten!$G$2,Daten!$D$2,IF(E16&gt;=Daten!$G$3,Daten!$D$3,IF(E16&gt;=Daten!$G$4,Daten!$D$4,"Fehler"))),"")</f>
        <v>Junioren</v>
      </c>
    </row>
    <row r="17" spans="1:15">
      <c r="A17" s="16">
        <v>16</v>
      </c>
      <c r="B17" s="18" t="s">
        <v>78</v>
      </c>
      <c r="C17" s="18" t="s">
        <v>85</v>
      </c>
      <c r="D17" s="18" t="s">
        <v>18</v>
      </c>
      <c r="E17" s="19">
        <v>2005</v>
      </c>
      <c r="F17" s="18" t="s">
        <v>40</v>
      </c>
      <c r="G17" s="20" t="s">
        <v>126</v>
      </c>
      <c r="H17" s="20">
        <v>95</v>
      </c>
      <c r="I17" s="20">
        <v>96</v>
      </c>
      <c r="J17" s="20">
        <v>97</v>
      </c>
      <c r="K17" s="21">
        <v>96</v>
      </c>
      <c r="L17" s="20">
        <v>97</v>
      </c>
      <c r="M17" s="20">
        <v>95</v>
      </c>
      <c r="N17" s="23">
        <f t="shared" si="0"/>
        <v>576</v>
      </c>
      <c r="O17" s="17" t="str">
        <f ca="1">IF(AND(E17&lt;&gt;0,E17&lt;Daten!$E$2),IF(E17&gt;=Daten!$G$2,Daten!$D$2,IF(E17&gt;=Daten!$G$3,Daten!$D$3,IF(E17&gt;=Daten!$G$4,Daten!$D$4,"Fehler"))),"")</f>
        <v>Junioren</v>
      </c>
    </row>
    <row r="18" spans="1:15">
      <c r="A18" s="16">
        <v>17</v>
      </c>
      <c r="B18" s="18" t="s">
        <v>88</v>
      </c>
      <c r="C18" s="18" t="s">
        <v>89</v>
      </c>
      <c r="D18" s="18" t="s">
        <v>24</v>
      </c>
      <c r="E18" s="19">
        <v>2005</v>
      </c>
      <c r="F18" s="18" t="s">
        <v>41</v>
      </c>
      <c r="G18" s="20" t="s">
        <v>126</v>
      </c>
      <c r="H18" s="20">
        <v>95</v>
      </c>
      <c r="I18" s="20">
        <v>95</v>
      </c>
      <c r="J18" s="20">
        <v>95</v>
      </c>
      <c r="K18" s="21">
        <v>99</v>
      </c>
      <c r="L18" s="20">
        <v>95</v>
      </c>
      <c r="M18" s="20">
        <v>96</v>
      </c>
      <c r="N18" s="23">
        <f t="shared" si="0"/>
        <v>575</v>
      </c>
      <c r="O18" s="17" t="str">
        <f ca="1">IF(AND(E18&lt;&gt;0,E18&lt;Daten!$E$2),IF(E18&gt;=Daten!$G$2,Daten!$D$2,IF(E18&gt;=Daten!$G$3,Daten!$D$3,IF(E18&gt;=Daten!$G$4,Daten!$D$4,"Fehler"))),"")</f>
        <v>Junioren</v>
      </c>
    </row>
    <row r="19" spans="1:15">
      <c r="A19" s="16">
        <v>18</v>
      </c>
      <c r="B19" s="18" t="s">
        <v>52</v>
      </c>
      <c r="C19" s="18" t="s">
        <v>51</v>
      </c>
      <c r="D19" s="18" t="s">
        <v>5</v>
      </c>
      <c r="E19" s="19">
        <v>2005</v>
      </c>
      <c r="F19" s="18" t="s">
        <v>40</v>
      </c>
      <c r="G19" s="20" t="s">
        <v>126</v>
      </c>
      <c r="H19" s="20">
        <v>91</v>
      </c>
      <c r="I19" s="20">
        <v>95</v>
      </c>
      <c r="J19" s="20">
        <v>95</v>
      </c>
      <c r="K19" s="20">
        <v>99</v>
      </c>
      <c r="L19" s="20">
        <v>95</v>
      </c>
      <c r="M19" s="20">
        <v>99</v>
      </c>
      <c r="N19" s="23">
        <f t="shared" si="0"/>
        <v>574</v>
      </c>
      <c r="O19" s="17" t="str">
        <f ca="1">IF(AND(E19&lt;&gt;0,E19&lt;Daten!$E$2),IF(E19&gt;=Daten!$G$2,Daten!$D$2,IF(E19&gt;=Daten!$G$3,Daten!$D$3,IF(E19&gt;=Daten!$G$4,Daten!$D$4,"Fehler"))),"")</f>
        <v>Junioren</v>
      </c>
    </row>
    <row r="20" spans="1:15">
      <c r="A20" s="16">
        <v>19</v>
      </c>
      <c r="B20" s="18" t="s">
        <v>83</v>
      </c>
      <c r="C20" s="18" t="s">
        <v>84</v>
      </c>
      <c r="D20" s="18" t="s">
        <v>5</v>
      </c>
      <c r="E20" s="19">
        <v>2004</v>
      </c>
      <c r="F20" s="18" t="s">
        <v>40</v>
      </c>
      <c r="G20" s="20" t="s">
        <v>126</v>
      </c>
      <c r="H20" s="20">
        <v>98</v>
      </c>
      <c r="I20" s="20">
        <v>98</v>
      </c>
      <c r="J20" s="20">
        <v>94</v>
      </c>
      <c r="K20" s="21">
        <v>94</v>
      </c>
      <c r="L20" s="20">
        <v>94</v>
      </c>
      <c r="M20" s="20">
        <v>96</v>
      </c>
      <c r="N20" s="23">
        <f t="shared" si="0"/>
        <v>574</v>
      </c>
      <c r="O20" s="17" t="str">
        <f ca="1">IF(AND(E20&lt;&gt;0,E20&lt;Daten!$E$2),IF(E20&gt;=Daten!$G$2,Daten!$D$2,IF(E20&gt;=Daten!$G$3,Daten!$D$3,IF(E20&gt;=Daten!$G$4,Daten!$D$4,"Fehler"))),"")</f>
        <v>Junioren</v>
      </c>
    </row>
    <row r="21" spans="1:15">
      <c r="A21" s="16">
        <v>20</v>
      </c>
      <c r="B21" s="18" t="s">
        <v>90</v>
      </c>
      <c r="C21" s="18" t="s">
        <v>62</v>
      </c>
      <c r="D21" s="18" t="s">
        <v>25</v>
      </c>
      <c r="E21" s="19">
        <v>2004</v>
      </c>
      <c r="F21" s="18" t="s">
        <v>40</v>
      </c>
      <c r="G21" s="20" t="s">
        <v>126</v>
      </c>
      <c r="H21" s="20">
        <v>91</v>
      </c>
      <c r="I21" s="20">
        <v>95</v>
      </c>
      <c r="J21" s="20">
        <v>95</v>
      </c>
      <c r="K21" s="21">
        <v>95</v>
      </c>
      <c r="L21" s="20">
        <v>95</v>
      </c>
      <c r="M21" s="20">
        <v>99</v>
      </c>
      <c r="N21" s="23">
        <f t="shared" si="0"/>
        <v>570</v>
      </c>
      <c r="O21" s="17" t="str">
        <f ca="1">IF(AND(E21&lt;&gt;0,E21&lt;Daten!$E$2),IF(E21&gt;=Daten!$G$2,Daten!$D$2,IF(E21&gt;=Daten!$G$3,Daten!$D$3,IF(E21&gt;=Daten!$G$4,Daten!$D$4,"Fehler"))),"")</f>
        <v>Junioren</v>
      </c>
    </row>
    <row r="22" spans="1:15">
      <c r="A22" s="16">
        <v>21</v>
      </c>
      <c r="B22" s="18" t="s">
        <v>72</v>
      </c>
      <c r="C22" s="18" t="s">
        <v>73</v>
      </c>
      <c r="D22" s="18" t="s">
        <v>21</v>
      </c>
      <c r="E22" s="19">
        <v>2004</v>
      </c>
      <c r="F22" s="18" t="s">
        <v>40</v>
      </c>
      <c r="G22" s="20" t="s">
        <v>126</v>
      </c>
      <c r="H22" s="20">
        <v>95</v>
      </c>
      <c r="I22" s="20">
        <v>99</v>
      </c>
      <c r="J22" s="20">
        <v>95</v>
      </c>
      <c r="K22" s="20">
        <v>91</v>
      </c>
      <c r="L22" s="20">
        <v>95</v>
      </c>
      <c r="M22" s="20">
        <v>95</v>
      </c>
      <c r="N22" s="23">
        <f t="shared" si="0"/>
        <v>570</v>
      </c>
      <c r="O22" s="17" t="str">
        <f ca="1">IF(AND(E22&lt;&gt;0,E22&lt;Daten!$E$2),IF(E22&gt;=Daten!$G$2,Daten!$D$2,IF(E22&gt;=Daten!$G$3,Daten!$D$3,IF(E22&gt;=Daten!$G$4,Daten!$D$4,"Fehler"))),"")</f>
        <v>Junioren</v>
      </c>
    </row>
    <row r="23" spans="1:15">
      <c r="A23" s="16">
        <v>22</v>
      </c>
      <c r="B23" s="18" t="s">
        <v>53</v>
      </c>
      <c r="C23" s="18" t="s">
        <v>49</v>
      </c>
      <c r="D23" s="18" t="s">
        <v>18</v>
      </c>
      <c r="E23" s="19">
        <v>2004</v>
      </c>
      <c r="F23" s="18" t="s">
        <v>41</v>
      </c>
      <c r="G23" s="20" t="s">
        <v>126</v>
      </c>
      <c r="H23" s="20">
        <v>96</v>
      </c>
      <c r="I23" s="20">
        <v>94</v>
      </c>
      <c r="J23" s="20">
        <v>93</v>
      </c>
      <c r="K23" s="20">
        <v>95</v>
      </c>
      <c r="L23" s="20">
        <v>93</v>
      </c>
      <c r="M23" s="20">
        <v>95</v>
      </c>
      <c r="N23" s="23">
        <f t="shared" si="0"/>
        <v>566</v>
      </c>
      <c r="O23" s="17" t="str">
        <f ca="1">IF(AND(E23&lt;&gt;0,E23&lt;Daten!$E$2),IF(E23&gt;=Daten!$G$2,Daten!$D$2,IF(E23&gt;=Daten!$G$3,Daten!$D$3,IF(E23&gt;=Daten!$G$4,Daten!$D$4,"Fehler"))),"")</f>
        <v>Junioren</v>
      </c>
    </row>
    <row r="24" spans="1:15">
      <c r="A24" s="16">
        <v>23</v>
      </c>
      <c r="B24" s="18" t="s">
        <v>76</v>
      </c>
      <c r="C24" s="18" t="s">
        <v>77</v>
      </c>
      <c r="D24" s="18" t="s">
        <v>26</v>
      </c>
      <c r="E24" s="19">
        <v>2003</v>
      </c>
      <c r="F24" s="18" t="s">
        <v>41</v>
      </c>
      <c r="G24" s="20" t="s">
        <v>126</v>
      </c>
      <c r="H24" s="20">
        <v>94</v>
      </c>
      <c r="I24" s="20">
        <v>92</v>
      </c>
      <c r="J24" s="20">
        <v>93</v>
      </c>
      <c r="K24" s="20">
        <v>95</v>
      </c>
      <c r="L24" s="20">
        <v>93</v>
      </c>
      <c r="M24" s="20">
        <v>94</v>
      </c>
      <c r="N24" s="23">
        <f t="shared" si="0"/>
        <v>561</v>
      </c>
      <c r="O24" s="17" t="str">
        <f ca="1">IF(AND(E24&lt;&gt;0,E24&lt;Daten!$E$2),IF(E24&gt;=Daten!$G$2,Daten!$D$2,IF(E24&gt;=Daten!$G$3,Daten!$D$3,IF(E24&gt;=Daten!$G$4,Daten!$D$4,"Fehler"))),"")</f>
        <v>Junioren</v>
      </c>
    </row>
    <row r="25" spans="1:15">
      <c r="A25" s="16">
        <v>24</v>
      </c>
      <c r="B25" s="18" t="s">
        <v>6</v>
      </c>
      <c r="C25" s="18" t="s">
        <v>54</v>
      </c>
      <c r="D25" s="18" t="s">
        <v>23</v>
      </c>
      <c r="E25" s="19">
        <v>2003</v>
      </c>
      <c r="F25" s="18" t="s">
        <v>40</v>
      </c>
      <c r="G25" s="20" t="s">
        <v>126</v>
      </c>
      <c r="H25" s="20">
        <v>95</v>
      </c>
      <c r="I25" s="20">
        <v>93</v>
      </c>
      <c r="J25" s="20">
        <v>94</v>
      </c>
      <c r="K25" s="20">
        <v>92</v>
      </c>
      <c r="L25" s="20">
        <v>94</v>
      </c>
      <c r="M25" s="20">
        <v>92</v>
      </c>
      <c r="N25" s="23">
        <f t="shared" si="0"/>
        <v>560</v>
      </c>
      <c r="O25" s="17" t="str">
        <f ca="1">IF(AND(E25&lt;&gt;0,E25&lt;Daten!$E$2),IF(E25&gt;=Daten!$G$2,Daten!$D$2,IF(E25&gt;=Daten!$G$3,Daten!$D$3,IF(E25&gt;=Daten!$G$4,Daten!$D$4,"Fehler"))),"")</f>
        <v>Junioren</v>
      </c>
    </row>
    <row r="26" spans="1:15">
      <c r="A26" s="16">
        <v>25</v>
      </c>
      <c r="B26" s="18" t="s">
        <v>78</v>
      </c>
      <c r="C26" s="18" t="s">
        <v>62</v>
      </c>
      <c r="D26" s="18" t="s">
        <v>16</v>
      </c>
      <c r="E26" s="19">
        <v>2003</v>
      </c>
      <c r="F26" s="18" t="s">
        <v>40</v>
      </c>
      <c r="G26" s="20" t="s">
        <v>126</v>
      </c>
      <c r="H26" s="20">
        <v>93</v>
      </c>
      <c r="I26" s="20">
        <v>90</v>
      </c>
      <c r="J26" s="20">
        <v>90</v>
      </c>
      <c r="K26" s="20">
        <v>89</v>
      </c>
      <c r="L26" s="20">
        <v>98</v>
      </c>
      <c r="M26" s="20">
        <v>93</v>
      </c>
      <c r="N26" s="23">
        <f t="shared" si="0"/>
        <v>553</v>
      </c>
      <c r="O26" s="17" t="str">
        <f ca="1">IF(AND(E26&lt;&gt;0,E26&lt;Daten!$E$2),IF(E26&gt;=Daten!$G$2,Daten!$D$2,IF(E26&gt;=Daten!$G$3,Daten!$D$3,IF(E26&gt;=Daten!$G$4,Daten!$D$4,"Fehler"))),"")</f>
        <v>Junioren</v>
      </c>
    </row>
    <row r="27" spans="1:15">
      <c r="A27" s="16">
        <v>26</v>
      </c>
      <c r="B27" s="18" t="s">
        <v>57</v>
      </c>
      <c r="C27" s="18" t="s">
        <v>58</v>
      </c>
      <c r="D27" s="18" t="s">
        <v>25</v>
      </c>
      <c r="E27" s="19">
        <v>2003</v>
      </c>
      <c r="F27" s="18" t="s">
        <v>40</v>
      </c>
      <c r="G27" s="20" t="s">
        <v>126</v>
      </c>
      <c r="H27" s="20">
        <v>94</v>
      </c>
      <c r="I27" s="20">
        <v>90</v>
      </c>
      <c r="J27" s="20">
        <v>88</v>
      </c>
      <c r="K27" s="20">
        <v>88</v>
      </c>
      <c r="L27" s="20">
        <v>88</v>
      </c>
      <c r="M27" s="20">
        <v>88</v>
      </c>
      <c r="N27" s="23">
        <f t="shared" si="0"/>
        <v>536</v>
      </c>
      <c r="O27" s="17" t="str">
        <f ca="1">IF(AND(E27&lt;&gt;0,E27&lt;Daten!$E$2),IF(E27&gt;=Daten!$G$2,Daten!$D$2,IF(E27&gt;=Daten!$G$3,Daten!$D$3,IF(E27&gt;=Daten!$G$4,Daten!$D$4,"Fehler"))),"")</f>
        <v>Junioren</v>
      </c>
    </row>
    <row r="28" spans="1:15">
      <c r="A28" s="16">
        <v>27</v>
      </c>
      <c r="B28" s="18" t="s">
        <v>61</v>
      </c>
      <c r="C28" s="18" t="s">
        <v>62</v>
      </c>
      <c r="D28" s="18" t="s">
        <v>31</v>
      </c>
      <c r="E28" s="19">
        <v>2003</v>
      </c>
      <c r="F28" s="18" t="s">
        <v>40</v>
      </c>
      <c r="G28" s="20" t="s">
        <v>126</v>
      </c>
      <c r="H28" s="21">
        <v>95</v>
      </c>
      <c r="I28" s="21">
        <v>88</v>
      </c>
      <c r="J28" s="21">
        <v>90</v>
      </c>
      <c r="K28" s="21">
        <v>86</v>
      </c>
      <c r="L28" s="21">
        <v>86</v>
      </c>
      <c r="M28" s="21">
        <v>79</v>
      </c>
      <c r="N28" s="23">
        <f t="shared" si="0"/>
        <v>524</v>
      </c>
      <c r="O28" s="17" t="str">
        <f ca="1">IF(AND(E28&lt;&gt;0,E28&lt;Daten!$E$2),IF(E28&gt;=Daten!$G$2,Daten!$D$2,IF(E28&gt;=Daten!$G$3,Daten!$D$3,IF(E28&gt;=Daten!$G$4,Daten!$D$4,"Fehler"))),"")</f>
        <v>Junioren</v>
      </c>
    </row>
    <row r="29" spans="1:15">
      <c r="A29" s="16">
        <v>28</v>
      </c>
      <c r="B29" s="18" t="s">
        <v>96</v>
      </c>
      <c r="C29" s="18" t="s">
        <v>97</v>
      </c>
      <c r="D29" s="18" t="s">
        <v>11</v>
      </c>
      <c r="E29" s="19">
        <v>2003</v>
      </c>
      <c r="F29" s="18" t="s">
        <v>41</v>
      </c>
      <c r="G29" s="20" t="s">
        <v>127</v>
      </c>
      <c r="H29" s="20">
        <v>94</v>
      </c>
      <c r="I29" s="20">
        <v>90</v>
      </c>
      <c r="J29" s="20">
        <v>88</v>
      </c>
      <c r="K29" s="21">
        <v>89</v>
      </c>
      <c r="L29" s="20">
        <v>88</v>
      </c>
      <c r="M29" s="20">
        <v>88</v>
      </c>
      <c r="N29" s="23">
        <f t="shared" si="0"/>
        <v>537</v>
      </c>
      <c r="O29" s="17" t="str">
        <f ca="1">IF(AND(E29&lt;&gt;0,E29&lt;Daten!$E$2),IF(E29&gt;=Daten!$G$2,Daten!$D$2,IF(E29&gt;=Daten!$G$3,Daten!$D$3,IF(E29&gt;=Daten!$G$4,Daten!$D$4,"Fehler"))),"")</f>
        <v>Junioren</v>
      </c>
    </row>
    <row r="30" spans="1:15">
      <c r="A30" s="16">
        <v>29</v>
      </c>
      <c r="B30" s="18" t="s">
        <v>98</v>
      </c>
      <c r="C30" s="18" t="s">
        <v>99</v>
      </c>
      <c r="D30" s="18" t="s">
        <v>28</v>
      </c>
      <c r="E30" s="19">
        <v>2003</v>
      </c>
      <c r="F30" s="18" t="s">
        <v>41</v>
      </c>
      <c r="G30" s="20" t="s">
        <v>127</v>
      </c>
      <c r="H30" s="21">
        <v>92</v>
      </c>
      <c r="I30" s="21">
        <v>92</v>
      </c>
      <c r="J30" s="21">
        <v>83</v>
      </c>
      <c r="K30" s="21">
        <v>92</v>
      </c>
      <c r="L30" s="21">
        <v>83</v>
      </c>
      <c r="M30" s="21">
        <v>90</v>
      </c>
      <c r="N30" s="23">
        <f t="shared" si="0"/>
        <v>532</v>
      </c>
      <c r="O30" s="17" t="str">
        <f ca="1">IF(AND(E30&lt;&gt;0,E30&lt;Daten!$E$2),IF(E30&gt;=Daten!$G$2,Daten!$D$2,IF(E30&gt;=Daten!$G$3,Daten!$D$3,IF(E30&gt;=Daten!$G$4,Daten!$D$4,"Fehler"))),"")</f>
        <v>Junioren</v>
      </c>
    </row>
    <row r="31" spans="1:15">
      <c r="A31" s="16">
        <v>30</v>
      </c>
      <c r="B31" s="18" t="s">
        <v>81</v>
      </c>
      <c r="C31" s="18" t="s">
        <v>10</v>
      </c>
      <c r="D31" s="18" t="s">
        <v>17</v>
      </c>
      <c r="E31" s="19">
        <v>2003</v>
      </c>
      <c r="F31" s="18" t="s">
        <v>40</v>
      </c>
      <c r="G31" s="20" t="s">
        <v>127</v>
      </c>
      <c r="H31" s="21">
        <v>87</v>
      </c>
      <c r="I31" s="21">
        <v>90</v>
      </c>
      <c r="J31" s="21">
        <v>97</v>
      </c>
      <c r="K31" s="21">
        <v>93</v>
      </c>
      <c r="L31" s="21">
        <v>88</v>
      </c>
      <c r="M31" s="21">
        <v>90</v>
      </c>
      <c r="N31" s="23">
        <f t="shared" si="0"/>
        <v>545</v>
      </c>
      <c r="O31" s="17" t="str">
        <f ca="1">IF(AND(E31&lt;&gt;0,E31&lt;Daten!$E$2),IF(E31&gt;=Daten!$G$2,Daten!$D$2,IF(E31&gt;=Daten!$G$3,Daten!$D$3,IF(E31&gt;=Daten!$G$4,Daten!$D$4,"Fehler"))),"")</f>
        <v>Junioren</v>
      </c>
    </row>
    <row r="32" spans="1:15">
      <c r="A32" s="16">
        <v>31</v>
      </c>
      <c r="B32" s="18" t="s">
        <v>79</v>
      </c>
      <c r="C32" s="18" t="s">
        <v>71</v>
      </c>
      <c r="D32" s="18" t="s">
        <v>29</v>
      </c>
      <c r="E32" s="19">
        <v>2007</v>
      </c>
      <c r="F32" s="18" t="s">
        <v>41</v>
      </c>
      <c r="G32" s="20" t="s">
        <v>127</v>
      </c>
      <c r="H32" s="20">
        <v>88</v>
      </c>
      <c r="I32" s="20">
        <v>88</v>
      </c>
      <c r="J32" s="20">
        <v>90</v>
      </c>
      <c r="K32" s="20">
        <v>94</v>
      </c>
      <c r="L32" s="20">
        <v>90</v>
      </c>
      <c r="M32" s="20">
        <v>88</v>
      </c>
      <c r="N32" s="23">
        <f t="shared" si="0"/>
        <v>538</v>
      </c>
      <c r="O32" s="17" t="str">
        <f ca="1">IF(AND(E32&lt;&gt;0,E32&lt;Daten!$E$2),IF(E32&gt;=Daten!$G$2,Daten!$D$2,IF(E32&gt;=Daten!$G$3,Daten!$D$3,IF(E32&gt;=Daten!$G$4,Daten!$D$4,"Fehler"))),"")</f>
        <v>Jugend</v>
      </c>
    </row>
    <row r="33" spans="1:15">
      <c r="A33" s="16">
        <v>32</v>
      </c>
      <c r="B33" s="18" t="s">
        <v>82</v>
      </c>
      <c r="C33" s="18" t="s">
        <v>68</v>
      </c>
      <c r="D33" s="18" t="s">
        <v>30</v>
      </c>
      <c r="E33" s="19">
        <v>2007</v>
      </c>
      <c r="F33" s="18" t="s">
        <v>40</v>
      </c>
      <c r="G33" s="20" t="s">
        <v>127</v>
      </c>
      <c r="H33" s="20">
        <v>94</v>
      </c>
      <c r="I33" s="20">
        <v>99</v>
      </c>
      <c r="J33" s="20">
        <v>99</v>
      </c>
      <c r="K33" s="21">
        <v>96</v>
      </c>
      <c r="L33" s="20">
        <v>99</v>
      </c>
      <c r="M33" s="20">
        <v>97</v>
      </c>
      <c r="N33" s="23">
        <f t="shared" si="0"/>
        <v>584</v>
      </c>
      <c r="O33" s="17" t="str">
        <f ca="1">IF(AND(E33&lt;&gt;0,E33&lt;Daten!$E$2),IF(E33&gt;=Daten!$G$2,Daten!$D$2,IF(E33&gt;=Daten!$G$3,Daten!$D$3,IF(E33&gt;=Daten!$G$4,Daten!$D$4,"Fehler"))),"")</f>
        <v>Jugend</v>
      </c>
    </row>
    <row r="34" spans="1:15">
      <c r="A34" s="16">
        <v>33</v>
      </c>
      <c r="B34" s="18" t="s">
        <v>67</v>
      </c>
      <c r="C34" s="18" t="s">
        <v>68</v>
      </c>
      <c r="D34" s="18" t="s">
        <v>28</v>
      </c>
      <c r="E34" s="19">
        <v>2007</v>
      </c>
      <c r="F34" s="18" t="s">
        <v>40</v>
      </c>
      <c r="G34" s="20" t="s">
        <v>127</v>
      </c>
      <c r="H34" s="20">
        <v>97</v>
      </c>
      <c r="I34" s="20">
        <v>95</v>
      </c>
      <c r="J34" s="20">
        <v>96</v>
      </c>
      <c r="K34" s="20">
        <v>95</v>
      </c>
      <c r="L34" s="20">
        <v>96</v>
      </c>
      <c r="M34" s="20">
        <v>97</v>
      </c>
      <c r="N34" s="23">
        <f t="shared" ref="N34:N51" si="1">IF(H34&lt;&gt;0,SUM(H34:M34),"")</f>
        <v>576</v>
      </c>
      <c r="O34" s="17" t="str">
        <f ca="1">IF(AND(E34&lt;&gt;0,E34&lt;Daten!$E$2),IF(E34&gt;=Daten!$G$2,Daten!$D$2,IF(E34&gt;=Daten!$G$3,Daten!$D$3,IF(E34&gt;=Daten!$G$4,Daten!$D$4,"Fehler"))),"")</f>
        <v>Jugend</v>
      </c>
    </row>
    <row r="35" spans="1:15">
      <c r="A35" s="16">
        <v>34</v>
      </c>
      <c r="B35" s="18" t="s">
        <v>95</v>
      </c>
      <c r="C35" s="18" t="s">
        <v>9</v>
      </c>
      <c r="D35" s="18" t="s">
        <v>7</v>
      </c>
      <c r="E35" s="19">
        <v>2007</v>
      </c>
      <c r="F35" s="18" t="s">
        <v>41</v>
      </c>
      <c r="G35" s="20" t="s">
        <v>127</v>
      </c>
      <c r="H35" s="20">
        <v>89</v>
      </c>
      <c r="I35" s="20">
        <v>90</v>
      </c>
      <c r="J35" s="20">
        <v>93</v>
      </c>
      <c r="K35" s="21">
        <v>93</v>
      </c>
      <c r="L35" s="20">
        <v>93</v>
      </c>
      <c r="M35" s="20">
        <v>90</v>
      </c>
      <c r="N35" s="23">
        <f t="shared" si="1"/>
        <v>548</v>
      </c>
      <c r="O35" s="17" t="str">
        <f ca="1">IF(AND(E35&lt;&gt;0,E35&lt;Daten!$E$2),IF(E35&gt;=Daten!$G$2,Daten!$D$2,IF(E35&gt;=Daten!$G$3,Daten!$D$3,IF(E35&gt;=Daten!$G$4,Daten!$D$4,"Fehler"))),"")</f>
        <v>Jugend</v>
      </c>
    </row>
    <row r="36" spans="1:15">
      <c r="A36" s="16">
        <v>35</v>
      </c>
      <c r="B36" s="18" t="s">
        <v>80</v>
      </c>
      <c r="C36" s="18" t="s">
        <v>200</v>
      </c>
      <c r="D36" s="18" t="s">
        <v>27</v>
      </c>
      <c r="E36" s="19">
        <v>2007</v>
      </c>
      <c r="F36" s="18" t="s">
        <v>40</v>
      </c>
      <c r="G36" s="20" t="s">
        <v>127</v>
      </c>
      <c r="H36" s="21">
        <v>83</v>
      </c>
      <c r="I36" s="21">
        <v>90</v>
      </c>
      <c r="J36" s="21">
        <v>92</v>
      </c>
      <c r="K36" s="21">
        <v>92</v>
      </c>
      <c r="L36" s="21">
        <v>92</v>
      </c>
      <c r="M36" s="21">
        <v>83</v>
      </c>
      <c r="N36" s="23">
        <f t="shared" si="1"/>
        <v>532</v>
      </c>
      <c r="O36" s="17" t="str">
        <f ca="1">IF(AND(E36&lt;&gt;0,E36&lt;Daten!$E$2),IF(E36&gt;=Daten!$G$2,Daten!$D$2,IF(E36&gt;=Daten!$G$3,Daten!$D$3,IF(E36&gt;=Daten!$G$4,Daten!$D$4,"Fehler"))),"")</f>
        <v>Jugend</v>
      </c>
    </row>
    <row r="37" spans="1:15" hidden="1">
      <c r="A37" s="16">
        <v>36</v>
      </c>
      <c r="B37" s="18" t="s">
        <v>115</v>
      </c>
      <c r="C37" s="18" t="s">
        <v>116</v>
      </c>
      <c r="D37" s="18" t="s">
        <v>17</v>
      </c>
      <c r="E37" s="19">
        <v>2001</v>
      </c>
      <c r="F37" s="18" t="s">
        <v>40</v>
      </c>
      <c r="G37" s="20" t="s">
        <v>32</v>
      </c>
      <c r="H37" s="21">
        <v>98</v>
      </c>
      <c r="I37" s="20">
        <v>94</v>
      </c>
      <c r="J37" s="20">
        <v>92</v>
      </c>
      <c r="K37" s="20">
        <v>95</v>
      </c>
      <c r="L37" s="20">
        <v>93</v>
      </c>
      <c r="M37" s="20">
        <v>94</v>
      </c>
      <c r="N37" s="23">
        <f t="shared" si="1"/>
        <v>566</v>
      </c>
      <c r="O37" s="17" t="str">
        <f ca="1">IF(AND(E37&lt;&gt;0,E37&lt;Daten!$E$2),IF(E37&gt;=Daten!$G$2,Daten!$D$2,IF(E37&gt;=Daten!$G$3,Daten!$D$3,IF(E37&gt;=Daten!$G$4,Daten!$D$4,"Fehler"))),"")</f>
        <v>Fehler</v>
      </c>
    </row>
    <row r="38" spans="1:15" hidden="1">
      <c r="A38" s="16">
        <v>37</v>
      </c>
      <c r="B38" s="18" t="s">
        <v>117</v>
      </c>
      <c r="C38" s="18" t="s">
        <v>9</v>
      </c>
      <c r="D38" s="18" t="s">
        <v>30</v>
      </c>
      <c r="E38" s="19">
        <v>2001</v>
      </c>
      <c r="F38" s="18" t="s">
        <v>41</v>
      </c>
      <c r="G38" s="20" t="s">
        <v>32</v>
      </c>
      <c r="H38" s="21">
        <v>93</v>
      </c>
      <c r="I38" s="20">
        <v>93</v>
      </c>
      <c r="J38" s="20">
        <v>90</v>
      </c>
      <c r="K38" s="20">
        <v>89</v>
      </c>
      <c r="L38" s="20">
        <v>90</v>
      </c>
      <c r="M38" s="20">
        <v>93</v>
      </c>
      <c r="N38" s="23">
        <f t="shared" si="1"/>
        <v>548</v>
      </c>
      <c r="O38" s="17" t="str">
        <f ca="1">IF(AND(E38&lt;&gt;0,E38&lt;Daten!$E$2),IF(E38&gt;=Daten!$G$2,Daten!$D$2,IF(E38&gt;=Daten!$G$3,Daten!$D$3,IF(E38&gt;=Daten!$G$4,Daten!$D$4,"Fehler"))),"")</f>
        <v>Fehler</v>
      </c>
    </row>
    <row r="39" spans="1:15" hidden="1">
      <c r="A39" s="16">
        <v>38</v>
      </c>
      <c r="B39" s="18" t="s">
        <v>103</v>
      </c>
      <c r="C39" s="18" t="s">
        <v>104</v>
      </c>
      <c r="D39" s="18" t="s">
        <v>21</v>
      </c>
      <c r="E39" s="19">
        <v>1998</v>
      </c>
      <c r="F39" s="18" t="s">
        <v>41</v>
      </c>
      <c r="G39" s="20" t="s">
        <v>32</v>
      </c>
      <c r="H39" s="21">
        <v>93</v>
      </c>
      <c r="I39" s="20">
        <v>94</v>
      </c>
      <c r="J39" s="20">
        <v>96</v>
      </c>
      <c r="K39" s="20">
        <v>98</v>
      </c>
      <c r="L39" s="20">
        <v>98</v>
      </c>
      <c r="M39" s="20">
        <v>94</v>
      </c>
      <c r="N39" s="23">
        <f t="shared" si="1"/>
        <v>573</v>
      </c>
      <c r="O39" s="17" t="str">
        <f ca="1">IF(AND(E39&lt;&gt;0,E39&lt;Daten!$E$2),IF(E39&gt;=Daten!$G$2,Daten!$D$2,IF(E39&gt;=Daten!$G$3,Daten!$D$3,IF(E39&gt;=Daten!$G$4,Daten!$D$4,"Fehler"))),"")</f>
        <v>Fehler</v>
      </c>
    </row>
    <row r="40" spans="1:15" hidden="1">
      <c r="A40" s="16">
        <v>39</v>
      </c>
      <c r="B40" s="18" t="s">
        <v>105</v>
      </c>
      <c r="C40" s="18" t="s">
        <v>106</v>
      </c>
      <c r="D40" s="18" t="s">
        <v>8</v>
      </c>
      <c r="E40" s="19">
        <v>1998</v>
      </c>
      <c r="F40" s="18" t="s">
        <v>40</v>
      </c>
      <c r="G40" s="20" t="s">
        <v>32</v>
      </c>
      <c r="H40" s="21">
        <v>90</v>
      </c>
      <c r="I40" s="20">
        <v>97</v>
      </c>
      <c r="J40" s="20">
        <v>95</v>
      </c>
      <c r="K40" s="20">
        <v>95</v>
      </c>
      <c r="L40" s="20">
        <v>96</v>
      </c>
      <c r="M40" s="20">
        <v>97</v>
      </c>
      <c r="N40" s="23">
        <f t="shared" si="1"/>
        <v>570</v>
      </c>
      <c r="O40" s="17" t="str">
        <f ca="1">IF(AND(E40&lt;&gt;0,E40&lt;Daten!$E$2),IF(E40&gt;=Daten!$G$2,Daten!$D$2,IF(E40&gt;=Daten!$G$3,Daten!$D$3,IF(E40&gt;=Daten!$G$4,Daten!$D$4,"Fehler"))),"")</f>
        <v>Fehler</v>
      </c>
    </row>
    <row r="41" spans="1:15" hidden="1">
      <c r="A41" s="16">
        <v>40</v>
      </c>
      <c r="B41" s="18" t="s">
        <v>120</v>
      </c>
      <c r="C41" s="18" t="s">
        <v>121</v>
      </c>
      <c r="D41" s="18" t="s">
        <v>18</v>
      </c>
      <c r="E41" s="19">
        <v>1998</v>
      </c>
      <c r="F41" s="18" t="s">
        <v>40</v>
      </c>
      <c r="G41" s="20" t="s">
        <v>32</v>
      </c>
      <c r="H41" s="21">
        <v>85</v>
      </c>
      <c r="I41" s="21">
        <v>83</v>
      </c>
      <c r="J41" s="21">
        <v>90</v>
      </c>
      <c r="K41" s="21">
        <v>92</v>
      </c>
      <c r="L41" s="21">
        <v>92</v>
      </c>
      <c r="M41" s="21">
        <v>83</v>
      </c>
      <c r="N41" s="23">
        <f t="shared" si="1"/>
        <v>525</v>
      </c>
      <c r="O41" s="17" t="str">
        <f ca="1">IF(AND(E41&lt;&gt;0,E41&lt;Daten!$E$2),IF(E41&gt;=Daten!$G$2,Daten!$D$2,IF(E41&gt;=Daten!$G$3,Daten!$D$3,IF(E41&gt;=Daten!$G$4,Daten!$D$4,"Fehler"))),"")</f>
        <v>Fehler</v>
      </c>
    </row>
    <row r="42" spans="1:15" hidden="1">
      <c r="A42" s="16">
        <v>41</v>
      </c>
      <c r="B42" s="18" t="s">
        <v>83</v>
      </c>
      <c r="C42" s="18" t="s">
        <v>102</v>
      </c>
      <c r="D42" s="18" t="s">
        <v>19</v>
      </c>
      <c r="E42" s="19">
        <v>2000</v>
      </c>
      <c r="F42" s="18" t="s">
        <v>40</v>
      </c>
      <c r="G42" s="20" t="s">
        <v>32</v>
      </c>
      <c r="H42" s="21">
        <v>94</v>
      </c>
      <c r="I42" s="20">
        <v>99</v>
      </c>
      <c r="J42" s="20">
        <v>97</v>
      </c>
      <c r="K42" s="20">
        <v>94</v>
      </c>
      <c r="L42" s="20">
        <v>99</v>
      </c>
      <c r="M42" s="20">
        <v>99</v>
      </c>
      <c r="N42" s="23">
        <f t="shared" si="1"/>
        <v>582</v>
      </c>
      <c r="O42" s="17" t="str">
        <f ca="1">IF(AND(E42&lt;&gt;0,E42&lt;Daten!$E$2),IF(E42&gt;=Daten!$G$2,Daten!$D$2,IF(E42&gt;=Daten!$G$3,Daten!$D$3,IF(E42&gt;=Daten!$G$4,Daten!$D$4,"Fehler"))),"")</f>
        <v>Fehler</v>
      </c>
    </row>
    <row r="43" spans="1:15" hidden="1">
      <c r="A43" s="16">
        <v>42</v>
      </c>
      <c r="B43" s="18" t="s">
        <v>107</v>
      </c>
      <c r="C43" s="18" t="s">
        <v>108</v>
      </c>
      <c r="D43" s="18" t="s">
        <v>26</v>
      </c>
      <c r="E43" s="19">
        <v>2000</v>
      </c>
      <c r="F43" s="18" t="s">
        <v>41</v>
      </c>
      <c r="G43" s="20" t="s">
        <v>32</v>
      </c>
      <c r="H43" s="21">
        <v>95</v>
      </c>
      <c r="I43" s="20">
        <v>95</v>
      </c>
      <c r="J43" s="20">
        <v>97</v>
      </c>
      <c r="K43" s="20">
        <v>96</v>
      </c>
      <c r="L43" s="20">
        <v>94</v>
      </c>
      <c r="M43" s="20">
        <v>95</v>
      </c>
      <c r="N43" s="23">
        <f t="shared" si="1"/>
        <v>572</v>
      </c>
      <c r="O43" s="17" t="str">
        <f ca="1">IF(AND(E43&lt;&gt;0,E43&lt;Daten!$E$2),IF(E43&gt;=Daten!$G$2,Daten!$D$2,IF(E43&gt;=Daten!$G$3,Daten!$D$3,IF(E43&gt;=Daten!$G$4,Daten!$D$4,"Fehler"))),"")</f>
        <v>Fehler</v>
      </c>
    </row>
    <row r="44" spans="1:15" hidden="1">
      <c r="A44" s="16">
        <v>43</v>
      </c>
      <c r="B44" s="18" t="s">
        <v>124</v>
      </c>
      <c r="C44" s="18" t="s">
        <v>119</v>
      </c>
      <c r="D44" s="18" t="s">
        <v>24</v>
      </c>
      <c r="E44" s="19">
        <v>1999</v>
      </c>
      <c r="F44" s="18" t="s">
        <v>40</v>
      </c>
      <c r="G44" s="20" t="s">
        <v>32</v>
      </c>
      <c r="H44" s="21">
        <v>96</v>
      </c>
      <c r="I44" s="21">
        <v>94</v>
      </c>
      <c r="J44" s="21">
        <v>90</v>
      </c>
      <c r="K44" s="21">
        <v>98</v>
      </c>
      <c r="L44" s="21">
        <v>95</v>
      </c>
      <c r="M44" s="21">
        <v>98</v>
      </c>
      <c r="N44" s="23">
        <f t="shared" si="1"/>
        <v>571</v>
      </c>
      <c r="O44" s="17" t="str">
        <f ca="1">IF(AND(E44&lt;&gt;0,E44&lt;Daten!$E$2),IF(E44&gt;=Daten!$G$2,Daten!$D$2,IF(E44&gt;=Daten!$G$3,Daten!$D$3,IF(E44&gt;=Daten!$G$4,Daten!$D$4,"Fehler"))),"")</f>
        <v>Fehler</v>
      </c>
    </row>
    <row r="45" spans="1:15" hidden="1">
      <c r="A45" s="16">
        <v>44</v>
      </c>
      <c r="B45" s="18" t="s">
        <v>111</v>
      </c>
      <c r="C45" s="18" t="s">
        <v>112</v>
      </c>
      <c r="D45" s="18" t="s">
        <v>29</v>
      </c>
      <c r="E45" s="19">
        <v>2000</v>
      </c>
      <c r="F45" s="18" t="s">
        <v>40</v>
      </c>
      <c r="G45" s="20" t="s">
        <v>32</v>
      </c>
      <c r="H45" s="21">
        <v>94</v>
      </c>
      <c r="I45" s="20">
        <v>95</v>
      </c>
      <c r="J45" s="20">
        <v>99</v>
      </c>
      <c r="K45" s="20">
        <v>91</v>
      </c>
      <c r="L45" s="20">
        <v>95</v>
      </c>
      <c r="M45" s="20">
        <v>95</v>
      </c>
      <c r="N45" s="23">
        <f t="shared" si="1"/>
        <v>569</v>
      </c>
      <c r="O45" s="17" t="str">
        <f ca="1">IF(AND(E45&lt;&gt;0,E45&lt;Daten!$E$2),IF(E45&gt;=Daten!$G$2,Daten!$D$2,IF(E45&gt;=Daten!$G$3,Daten!$D$3,IF(E45&gt;=Daten!$G$4,Daten!$D$4,"Fehler"))),"")</f>
        <v>Fehler</v>
      </c>
    </row>
    <row r="46" spans="1:15" hidden="1">
      <c r="A46" s="16">
        <v>45</v>
      </c>
      <c r="B46" s="18" t="s">
        <v>113</v>
      </c>
      <c r="C46" s="18" t="s">
        <v>114</v>
      </c>
      <c r="D46" s="18" t="s">
        <v>27</v>
      </c>
      <c r="E46" s="19">
        <v>1999</v>
      </c>
      <c r="F46" s="18" t="s">
        <v>40</v>
      </c>
      <c r="G46" s="20" t="s">
        <v>32</v>
      </c>
      <c r="H46" s="21">
        <v>97</v>
      </c>
      <c r="I46" s="20">
        <v>93</v>
      </c>
      <c r="J46" s="20">
        <v>95</v>
      </c>
      <c r="K46" s="20">
        <v>96</v>
      </c>
      <c r="L46" s="20">
        <v>94</v>
      </c>
      <c r="M46" s="20">
        <v>93</v>
      </c>
      <c r="N46" s="23">
        <f t="shared" si="1"/>
        <v>568</v>
      </c>
      <c r="O46" s="17" t="str">
        <f ca="1">IF(AND(E46&lt;&gt;0,E46&lt;Daten!$E$2),IF(E46&gt;=Daten!$G$2,Daten!$D$2,IF(E46&gt;=Daten!$G$3,Daten!$D$3,IF(E46&gt;=Daten!$G$4,Daten!$D$4,"Fehler"))),"")</f>
        <v>Fehler</v>
      </c>
    </row>
    <row r="47" spans="1:15" hidden="1">
      <c r="A47" s="16">
        <v>46</v>
      </c>
      <c r="B47" s="18" t="s">
        <v>109</v>
      </c>
      <c r="C47" s="18" t="s">
        <v>110</v>
      </c>
      <c r="D47" s="18" t="s">
        <v>16</v>
      </c>
      <c r="E47" s="19">
        <v>1999</v>
      </c>
      <c r="F47" s="18" t="s">
        <v>40</v>
      </c>
      <c r="G47" s="20" t="s">
        <v>32</v>
      </c>
      <c r="H47" s="21">
        <v>91</v>
      </c>
      <c r="I47" s="20">
        <v>95</v>
      </c>
      <c r="J47" s="20">
        <v>96</v>
      </c>
      <c r="K47" s="20">
        <v>95</v>
      </c>
      <c r="L47" s="20">
        <v>95</v>
      </c>
      <c r="M47" s="20">
        <v>95</v>
      </c>
      <c r="N47" s="23">
        <f t="shared" si="1"/>
        <v>567</v>
      </c>
      <c r="O47" s="17" t="str">
        <f ca="1">IF(AND(E47&lt;&gt;0,E47&lt;Daten!$E$2),IF(E47&gt;=Daten!$G$2,Daten!$D$2,IF(E47&gt;=Daten!$G$3,Daten!$D$3,IF(E47&gt;=Daten!$G$4,Daten!$D$4,"Fehler"))),"")</f>
        <v>Fehler</v>
      </c>
    </row>
    <row r="48" spans="1:15" hidden="1">
      <c r="A48" s="16">
        <v>47</v>
      </c>
      <c r="B48" s="18" t="s">
        <v>100</v>
      </c>
      <c r="C48" s="18" t="s">
        <v>101</v>
      </c>
      <c r="D48" s="18" t="s">
        <v>20</v>
      </c>
      <c r="E48" s="19">
        <v>2000</v>
      </c>
      <c r="F48" s="18" t="s">
        <v>40</v>
      </c>
      <c r="G48" s="20" t="s">
        <v>32</v>
      </c>
      <c r="H48" s="21">
        <v>93</v>
      </c>
      <c r="I48" s="21">
        <v>88</v>
      </c>
      <c r="J48" s="21">
        <v>90</v>
      </c>
      <c r="K48" s="21">
        <v>94</v>
      </c>
      <c r="L48" s="21">
        <v>95</v>
      </c>
      <c r="M48" s="21">
        <v>92</v>
      </c>
      <c r="N48" s="23">
        <f t="shared" si="1"/>
        <v>552</v>
      </c>
      <c r="O48" s="17" t="str">
        <f ca="1">IF(AND(E48&lt;&gt;0,E48&lt;Daten!$E$2),IF(E48&gt;=Daten!$G$2,Daten!$D$2,IF(E48&gt;=Daten!$G$3,Daten!$D$3,IF(E48&gt;=Daten!$G$4,Daten!$D$4,"Fehler"))),"")</f>
        <v>Fehler</v>
      </c>
    </row>
    <row r="49" spans="1:15" hidden="1">
      <c r="A49" s="16">
        <v>48</v>
      </c>
      <c r="B49" s="18" t="s">
        <v>122</v>
      </c>
      <c r="C49" s="18" t="s">
        <v>123</v>
      </c>
      <c r="D49" s="18" t="s">
        <v>23</v>
      </c>
      <c r="E49" s="19">
        <v>1999</v>
      </c>
      <c r="F49" s="18" t="s">
        <v>41</v>
      </c>
      <c r="G49" s="20" t="s">
        <v>32</v>
      </c>
      <c r="H49" s="21">
        <v>94</v>
      </c>
      <c r="I49" s="21">
        <v>89</v>
      </c>
      <c r="J49" s="21">
        <v>85</v>
      </c>
      <c r="K49" s="21">
        <v>93</v>
      </c>
      <c r="L49" s="21">
        <v>88</v>
      </c>
      <c r="M49" s="21">
        <v>90</v>
      </c>
      <c r="N49" s="23">
        <f t="shared" si="1"/>
        <v>539</v>
      </c>
      <c r="O49" s="17" t="str">
        <f ca="1">IF(AND(E49&lt;&gt;0,E49&lt;Daten!$E$2),IF(E49&gt;=Daten!$G$2,Daten!$D$2,IF(E49&gt;=Daten!$G$3,Daten!$D$3,IF(E49&gt;=Daten!$G$4,Daten!$D$4,"Fehler"))),"")</f>
        <v>Fehler</v>
      </c>
    </row>
    <row r="50" spans="1:15" hidden="1">
      <c r="A50" s="16">
        <v>49</v>
      </c>
      <c r="B50" s="18" t="s">
        <v>118</v>
      </c>
      <c r="C50" s="18" t="s">
        <v>119</v>
      </c>
      <c r="D50" s="18" t="s">
        <v>5</v>
      </c>
      <c r="E50" s="19">
        <v>1999</v>
      </c>
      <c r="F50" s="18" t="s">
        <v>40</v>
      </c>
      <c r="G50" s="20" t="s">
        <v>32</v>
      </c>
      <c r="H50" s="21">
        <v>88</v>
      </c>
      <c r="I50" s="20">
        <v>88</v>
      </c>
      <c r="J50" s="20">
        <v>88</v>
      </c>
      <c r="K50" s="20">
        <v>94</v>
      </c>
      <c r="L50" s="20">
        <v>90</v>
      </c>
      <c r="M50" s="20">
        <v>88</v>
      </c>
      <c r="N50" s="23">
        <f t="shared" si="1"/>
        <v>536</v>
      </c>
      <c r="O50" s="17" t="str">
        <f ca="1">IF(AND(E50&lt;&gt;0,E50&lt;Daten!$E$2),IF(E50&gt;=Daten!$G$2,Daten!$D$2,IF(E50&gt;=Daten!$G$3,Daten!$D$3,IF(E50&gt;=Daten!$G$4,Daten!$D$4,"Fehler"))),"")</f>
        <v>Fehler</v>
      </c>
    </row>
    <row r="51" spans="1:15" hidden="1">
      <c r="A51" s="16">
        <v>50</v>
      </c>
      <c r="B51" s="18" t="s">
        <v>125</v>
      </c>
      <c r="C51" s="18" t="s">
        <v>84</v>
      </c>
      <c r="D51" s="18" t="s">
        <v>25</v>
      </c>
      <c r="E51" s="19">
        <v>2000</v>
      </c>
      <c r="F51" s="18" t="s">
        <v>40</v>
      </c>
      <c r="G51" s="20" t="s">
        <v>32</v>
      </c>
      <c r="H51" s="21">
        <v>92</v>
      </c>
      <c r="I51" s="21">
        <v>87</v>
      </c>
      <c r="J51" s="21">
        <v>93</v>
      </c>
      <c r="K51" s="21">
        <v>97</v>
      </c>
      <c r="L51" s="21">
        <v>78</v>
      </c>
      <c r="M51" s="21">
        <v>76</v>
      </c>
      <c r="N51" s="23">
        <f t="shared" si="1"/>
        <v>523</v>
      </c>
      <c r="O51" s="17" t="str">
        <f ca="1">IF(AND(E51&lt;&gt;0,E51&lt;Daten!$E$2),IF(E51&gt;=Daten!$G$2,Daten!$D$2,IF(E51&gt;=Daten!$G$3,Daten!$D$3,IF(E51&gt;=Daten!$G$4,Daten!$D$4,"Fehler"))),"")</f>
        <v>Fehler</v>
      </c>
    </row>
    <row r="52" spans="1:15">
      <c r="D52" s="15"/>
    </row>
    <row r="53" spans="1:15">
      <c r="D53" s="15"/>
    </row>
    <row r="54" spans="1:15">
      <c r="D54" s="15"/>
    </row>
    <row r="55" spans="1:15">
      <c r="D55" s="15"/>
    </row>
    <row r="56" spans="1:15">
      <c r="D56" s="15"/>
    </row>
    <row r="57" spans="1:15">
      <c r="D57" s="15"/>
    </row>
    <row r="58" spans="1:15">
      <c r="D58" s="15"/>
    </row>
    <row r="59" spans="1:15">
      <c r="D59" s="15"/>
    </row>
    <row r="60" spans="1:15">
      <c r="D60" s="15"/>
    </row>
    <row r="61" spans="1:15">
      <c r="D61" s="15"/>
    </row>
  </sheetData>
  <sheetProtection insertRows="0"/>
  <autoFilter ref="A1:O51" xr:uid="{00000000-0009-0000-0000-000002000000}">
    <filterColumn colId="6">
      <filters>
        <filter val="j"/>
        <filter val="n"/>
      </filters>
    </filterColumn>
  </autoFilter>
  <sortState xmlns:xlrd2="http://schemas.microsoft.com/office/spreadsheetml/2017/richdata2" ref="B2:O51">
    <sortCondition ref="G2:G51" customList="j,n,aK"/>
    <sortCondition descending="1" ref="O2:O51"/>
    <sortCondition descending="1" ref="N2:N51"/>
    <sortCondition descending="1" ref="M2:M51"/>
  </sortState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Ungültiger Landesverband!" xr:uid="{00000000-0002-0000-0200-000000000000}">
          <x14:formula1>
            <xm:f>Daten!$C$2:$C$21</xm:f>
          </x14:formula1>
          <xm:sqref>D2:D11</xm:sqref>
        </x14:dataValidation>
        <x14:dataValidation type="list" allowBlank="1" showInputMessage="1" showErrorMessage="1" xr:uid="{00000000-0002-0000-0200-000001000000}">
          <x14:formula1>
            <xm:f>Daten!$B$2:$B$3</xm:f>
          </x14:formula1>
          <xm:sqref>F2</xm:sqref>
        </x14:dataValidation>
        <x14:dataValidation type="list" allowBlank="1" showInputMessage="1" showErrorMessage="1" errorTitle="Mannschaft falsch!" xr:uid="{00000000-0002-0000-0200-000002000000}">
          <x14:formula1>
            <xm:f>Daten!$A$2:$A$4</xm:f>
          </x14:formula1>
          <xm:sqref>G2:G51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44"/>
  <sheetViews>
    <sheetView topLeftCell="A16" workbookViewId="0">
      <selection activeCell="C3" sqref="C3"/>
    </sheetView>
  </sheetViews>
  <sheetFormatPr baseColWidth="10" defaultRowHeight="14.4"/>
  <cols>
    <col min="1" max="1" width="3.6640625" customWidth="1"/>
    <col min="2" max="2" width="15.109375" bestFit="1" customWidth="1"/>
    <col min="4" max="4" width="11.44140625" style="27"/>
    <col min="5" max="5" width="15.109375" bestFit="1" customWidth="1"/>
  </cols>
  <sheetData>
    <row r="2" spans="2:18" s="32" customFormat="1">
      <c r="B2" s="98" t="s">
        <v>133</v>
      </c>
      <c r="C2" s="98"/>
      <c r="D2" s="31"/>
      <c r="E2" s="98" t="s">
        <v>139</v>
      </c>
      <c r="F2" s="98"/>
      <c r="H2" s="98" t="s">
        <v>140</v>
      </c>
      <c r="I2" s="98"/>
      <c r="K2" s="98" t="s">
        <v>144</v>
      </c>
      <c r="L2" s="98"/>
      <c r="N2" s="98" t="s">
        <v>195</v>
      </c>
      <c r="O2" s="98"/>
      <c r="Q2" s="98" t="s">
        <v>196</v>
      </c>
      <c r="R2" s="98"/>
    </row>
    <row r="3" spans="2:18">
      <c r="B3" s="26" t="s">
        <v>16</v>
      </c>
      <c r="C3" s="26">
        <f>SUMIFS('1.10 LG'!$L$2:$L$190,'1.10 LG'!$D$2:$D$190,Daten!C2,'1.10 LG'!$G$2:$G$190,"j")</f>
        <v>0</v>
      </c>
      <c r="E3" s="26" t="s">
        <v>16</v>
      </c>
      <c r="F3" s="26">
        <f>SUMIFS('1.20 LG 3x20'!$N$2:$N$166,'1.20 LG 3x20'!$D$2:$D$166,Daten!C2,'1.20 LG 3x20'!$G$2:$G$166,"j")</f>
        <v>0</v>
      </c>
      <c r="H3" s="26" t="s">
        <v>16</v>
      </c>
      <c r="I3" s="26">
        <f>SUMIFS('1.40 KK 3x20'!$N$2:$N$183,'1.40 KK 3x20'!$D$2:$D$183,Daten!C2,'1.40 KK 3x20'!$G$2:$G$183,"j")</f>
        <v>0</v>
      </c>
      <c r="K3" s="26" t="s">
        <v>16</v>
      </c>
      <c r="L3" s="26">
        <f>SUMIFS('5.20 Bogen Recurve'!$J$2:$J$201,'5.20 Bogen Recurve'!$D$2:$D$201,Daten!C2,'5.20 Bogen Recurve'!$G$2:$G$201,"j")</f>
        <v>0</v>
      </c>
      <c r="N3" s="26" t="s">
        <v>155</v>
      </c>
      <c r="O3" s="26">
        <f>SUMIFS('1.80 Team Mix LG'!$N$2:$N$183,'1.80 Team Mix LG'!$D$2:$D$183,Daten!I2,'1.80 Team Mix LG'!$G$2:$G$183,"j")</f>
        <v>0</v>
      </c>
      <c r="Q3" s="26" t="s">
        <v>155</v>
      </c>
      <c r="R3" s="26">
        <f>SUMIFS('2.20 Team Mix LP'!$N$2:$N$201,'2.20 Team Mix LP'!$D$2:$D$201,Daten!I2,'2.20 Team Mix LP'!$G$2:$G$201,"j")</f>
        <v>0</v>
      </c>
    </row>
    <row r="4" spans="2:18">
      <c r="B4" s="26" t="s">
        <v>29</v>
      </c>
      <c r="C4" s="26">
        <f>SUMIFS('1.10 LG'!$L$2:$L$190,'1.10 LG'!$D$2:$D$190,Daten!C3,'1.10 LG'!$G$2:$G$190,"j")</f>
        <v>0</v>
      </c>
      <c r="E4" s="26" t="s">
        <v>29</v>
      </c>
      <c r="F4" s="26">
        <f>SUMIFS('1.20 LG 3x20'!$N$2:$N$166,'1.20 LG 3x20'!$D$2:$D$166,Daten!C3,'1.20 LG 3x20'!$G$2:$G$166,"j")</f>
        <v>0</v>
      </c>
      <c r="H4" s="26" t="s">
        <v>29</v>
      </c>
      <c r="I4" s="26">
        <f>SUMIFS('1.40 KK 3x20'!$N$2:$N$183,'1.40 KK 3x20'!$D$2:$D$183,Daten!C3,'1.40 KK 3x20'!$G$2:$G$183,"j")</f>
        <v>0</v>
      </c>
      <c r="K4" s="26" t="s">
        <v>29</v>
      </c>
      <c r="L4" s="26">
        <f>SUMIFS('5.20 Bogen Recurve'!$J$2:$J$201,'5.20 Bogen Recurve'!$D$2:$D$201,Daten!C3,'5.20 Bogen Recurve'!$G$2:$G$201,"j")</f>
        <v>0</v>
      </c>
      <c r="N4" s="26" t="s">
        <v>175</v>
      </c>
      <c r="O4" s="26">
        <f>SUMIFS('1.80 Team Mix LG'!$N$2:$N$183,'1.80 Team Mix LG'!$D$2:$D$183,Daten!I3,'1.80 Team Mix LG'!$G$2:$G$183,"j")</f>
        <v>0</v>
      </c>
      <c r="Q4" s="26" t="s">
        <v>175</v>
      </c>
      <c r="R4" s="26">
        <f>SUMIFS('2.20 Team Mix LP'!$N$2:$N$201,'2.20 Team Mix LP'!$D$2:$D$201,Daten!I3,'2.20 Team Mix LP'!$G$2:$G$201,"j")</f>
        <v>0</v>
      </c>
    </row>
    <row r="5" spans="2:18">
      <c r="B5" s="26" t="s">
        <v>27</v>
      </c>
      <c r="C5" s="26">
        <f>SUMIFS('1.10 LG'!$L$2:$L$190,'1.10 LG'!$D$2:$D$190,Daten!C4,'1.10 LG'!$G$2:$G$190,"j")</f>
        <v>0</v>
      </c>
      <c r="E5" s="26" t="s">
        <v>27</v>
      </c>
      <c r="F5" s="26">
        <f>SUMIFS('1.20 LG 3x20'!$N$2:$N$166,'1.20 LG 3x20'!$D$2:$D$166,Daten!C4,'1.20 LG 3x20'!$G$2:$G$166,"j")</f>
        <v>0</v>
      </c>
      <c r="H5" s="26" t="s">
        <v>27</v>
      </c>
      <c r="I5" s="26">
        <f>SUMIFS('1.40 KK 3x20'!$N$2:$N$183,'1.40 KK 3x20'!$D$2:$D$183,Daten!C4,'1.40 KK 3x20'!$G$2:$G$183,"j")</f>
        <v>0</v>
      </c>
      <c r="K5" s="26" t="s">
        <v>27</v>
      </c>
      <c r="L5" s="26">
        <f>SUMIFS('5.20 Bogen Recurve'!$J$2:$J$201,'5.20 Bogen Recurve'!$D$2:$D$201,Daten!C4,'5.20 Bogen Recurve'!$G$2:$G$201,"j")</f>
        <v>0</v>
      </c>
      <c r="N5" s="26" t="s">
        <v>156</v>
      </c>
      <c r="O5" s="26">
        <f>SUMIFS('1.80 Team Mix LG'!$N$2:$N$183,'1.80 Team Mix LG'!$D$2:$D$183,Daten!I4,'1.80 Team Mix LG'!$G$2:$G$183,"j")</f>
        <v>0</v>
      </c>
      <c r="Q5" s="26" t="s">
        <v>156</v>
      </c>
      <c r="R5" s="26">
        <f>SUMIFS('2.20 Team Mix LP'!$N$2:$N$201,'2.20 Team Mix LP'!$D$2:$D$201,Daten!I4,'2.20 Team Mix LP'!$G$2:$G$201,"j")</f>
        <v>0</v>
      </c>
    </row>
    <row r="6" spans="2:18">
      <c r="B6" s="26" t="s">
        <v>17</v>
      </c>
      <c r="C6" s="26">
        <f>SUMIFS('1.10 LG'!$L$2:$L$190,'1.10 LG'!$D$2:$D$190,Daten!C5,'1.10 LG'!$G$2:$G$190,"j")</f>
        <v>0</v>
      </c>
      <c r="E6" s="26" t="s">
        <v>17</v>
      </c>
      <c r="F6" s="26">
        <f>SUMIFS('1.20 LG 3x20'!$N$2:$N$166,'1.20 LG 3x20'!$D$2:$D$166,Daten!C5,'1.20 LG 3x20'!$G$2:$G$166,"j")</f>
        <v>0</v>
      </c>
      <c r="H6" s="26" t="s">
        <v>17</v>
      </c>
      <c r="I6" s="26">
        <f>SUMIFS('1.40 KK 3x20'!$N$2:$N$183,'1.40 KK 3x20'!$D$2:$D$183,Daten!C5,'1.40 KK 3x20'!$G$2:$G$183,"j")</f>
        <v>0</v>
      </c>
      <c r="K6" s="26" t="s">
        <v>17</v>
      </c>
      <c r="L6" s="26">
        <f>SUMIFS('5.20 Bogen Recurve'!$J$2:$J$201,'5.20 Bogen Recurve'!$D$2:$D$201,Daten!C5,'5.20 Bogen Recurve'!$G$2:$G$201,"j")</f>
        <v>0</v>
      </c>
      <c r="N6" s="26" t="s">
        <v>176</v>
      </c>
      <c r="O6" s="26">
        <f>SUMIFS('1.80 Team Mix LG'!$N$2:$N$183,'1.80 Team Mix LG'!$D$2:$D$183,Daten!I5,'1.80 Team Mix LG'!$G$2:$G$183,"j")</f>
        <v>0</v>
      </c>
      <c r="Q6" s="26" t="s">
        <v>176</v>
      </c>
      <c r="R6" s="26">
        <f>SUMIFS('2.20 Team Mix LP'!$N$2:$N$201,'2.20 Team Mix LP'!$D$2:$D$201,Daten!I5,'2.20 Team Mix LP'!$G$2:$G$201,"j")</f>
        <v>0</v>
      </c>
    </row>
    <row r="7" spans="2:18">
      <c r="B7" s="26" t="s">
        <v>30</v>
      </c>
      <c r="C7" s="26">
        <f>SUMIFS('1.10 LG'!$L$2:$L$190,'1.10 LG'!$D$2:$D$190,Daten!C6,'1.10 LG'!$G$2:$G$190,"j")</f>
        <v>0</v>
      </c>
      <c r="E7" s="26" t="s">
        <v>30</v>
      </c>
      <c r="F7" s="26">
        <f>SUMIFS('1.20 LG 3x20'!$N$2:$N$166,'1.20 LG 3x20'!$D$2:$D$166,Daten!C6,'1.20 LG 3x20'!$G$2:$G$166,"j")</f>
        <v>0</v>
      </c>
      <c r="H7" s="26" t="s">
        <v>30</v>
      </c>
      <c r="I7" s="26">
        <f>SUMIFS('1.40 KK 3x20'!$N$2:$N$183,'1.40 KK 3x20'!$D$2:$D$183,Daten!C6,'1.40 KK 3x20'!$G$2:$G$183,"j")</f>
        <v>0</v>
      </c>
      <c r="K7" s="26" t="s">
        <v>30</v>
      </c>
      <c r="L7" s="26">
        <f>SUMIFS('5.20 Bogen Recurve'!$J$2:$J$201,'5.20 Bogen Recurve'!$D$2:$D$201,Daten!C6,'5.20 Bogen Recurve'!$G$2:$G$201,"j")</f>
        <v>0</v>
      </c>
      <c r="N7" s="26" t="s">
        <v>157</v>
      </c>
      <c r="O7" s="26">
        <f>SUMIFS('1.80 Team Mix LG'!$N$2:$N$183,'1.80 Team Mix LG'!$D$2:$D$183,Daten!I6,'1.80 Team Mix LG'!$G$2:$G$183,"j")</f>
        <v>0</v>
      </c>
      <c r="Q7" s="26" t="s">
        <v>157</v>
      </c>
      <c r="R7" s="26">
        <f>SUMIFS('2.20 Team Mix LP'!$N$2:$N$201,'2.20 Team Mix LP'!$D$2:$D$201,Daten!I6,'2.20 Team Mix LP'!$G$2:$G$201,"j")</f>
        <v>0</v>
      </c>
    </row>
    <row r="8" spans="2:18">
      <c r="B8" s="26" t="s">
        <v>5</v>
      </c>
      <c r="C8" s="26">
        <f>SUMIFS('1.10 LG'!$L$2:$L$190,'1.10 LG'!$D$2:$D$190,Daten!C7,'1.10 LG'!$G$2:$G$190,"j")</f>
        <v>0</v>
      </c>
      <c r="E8" s="26" t="s">
        <v>5</v>
      </c>
      <c r="F8" s="26">
        <f>SUMIFS('1.20 LG 3x20'!$N$2:$N$166,'1.20 LG 3x20'!$D$2:$D$166,Daten!C7,'1.20 LG 3x20'!$G$2:$G$166,"j")</f>
        <v>0</v>
      </c>
      <c r="H8" s="26" t="s">
        <v>5</v>
      </c>
      <c r="I8" s="26">
        <f>SUMIFS('1.40 KK 3x20'!$N$2:$N$183,'1.40 KK 3x20'!$D$2:$D$183,Daten!C7,'1.40 KK 3x20'!$G$2:$G$183,"j")</f>
        <v>0</v>
      </c>
      <c r="K8" s="26" t="s">
        <v>5</v>
      </c>
      <c r="L8" s="26">
        <f>SUMIFS('5.20 Bogen Recurve'!$J$2:$J$201,'5.20 Bogen Recurve'!$D$2:$D$201,Daten!C7,'5.20 Bogen Recurve'!$G$2:$G$201,"j")</f>
        <v>0</v>
      </c>
      <c r="N8" s="26" t="s">
        <v>177</v>
      </c>
      <c r="O8" s="26">
        <f>SUMIFS('1.80 Team Mix LG'!$N$2:$N$183,'1.80 Team Mix LG'!$D$2:$D$183,Daten!I7,'1.80 Team Mix LG'!$G$2:$G$183,"j")</f>
        <v>0</v>
      </c>
      <c r="Q8" s="26" t="s">
        <v>177</v>
      </c>
      <c r="R8" s="26">
        <f>SUMIFS('2.20 Team Mix LP'!$N$2:$N$201,'2.20 Team Mix LP'!$D$2:$D$201,Daten!I7,'2.20 Team Mix LP'!$G$2:$G$201,"j")</f>
        <v>0</v>
      </c>
    </row>
    <row r="9" spans="2:18">
      <c r="B9" s="26" t="s">
        <v>18</v>
      </c>
      <c r="C9" s="26">
        <f>SUMIFS('1.10 LG'!$L$2:$L$190,'1.10 LG'!$D$2:$D$190,Daten!C8,'1.10 LG'!$G$2:$G$190,"j")</f>
        <v>0</v>
      </c>
      <c r="E9" s="26" t="s">
        <v>18</v>
      </c>
      <c r="F9" s="26">
        <f>SUMIFS('1.20 LG 3x20'!$N$2:$N$166,'1.20 LG 3x20'!$D$2:$D$166,Daten!C8,'1.20 LG 3x20'!$G$2:$G$166,"j")</f>
        <v>0</v>
      </c>
      <c r="H9" s="26" t="s">
        <v>18</v>
      </c>
      <c r="I9" s="26">
        <f>SUMIFS('1.40 KK 3x20'!$N$2:$N$183,'1.40 KK 3x20'!$D$2:$D$183,Daten!C8,'1.40 KK 3x20'!$G$2:$G$183,"j")</f>
        <v>0</v>
      </c>
      <c r="K9" s="26" t="s">
        <v>18</v>
      </c>
      <c r="L9" s="26">
        <f>SUMIFS('5.20 Bogen Recurve'!$J$2:$J$201,'5.20 Bogen Recurve'!$D$2:$D$201,Daten!C8,'5.20 Bogen Recurve'!$G$2:$G$201,"j")</f>
        <v>0</v>
      </c>
      <c r="N9" s="26" t="s">
        <v>158</v>
      </c>
      <c r="O9" s="26">
        <f>SUMIFS('1.80 Team Mix LG'!$N$2:$N$183,'1.80 Team Mix LG'!$D$2:$D$183,Daten!I8,'1.80 Team Mix LG'!$G$2:$G$183,"j")</f>
        <v>0</v>
      </c>
      <c r="Q9" s="26" t="s">
        <v>158</v>
      </c>
      <c r="R9" s="26">
        <f>SUMIFS('2.20 Team Mix LP'!$N$2:$N$201,'2.20 Team Mix LP'!$D$2:$D$201,Daten!I8,'2.20 Team Mix LP'!$G$2:$G$201,"j")</f>
        <v>0</v>
      </c>
    </row>
    <row r="10" spans="2:18">
      <c r="B10" s="26" t="s">
        <v>23</v>
      </c>
      <c r="C10" s="26">
        <f>SUMIFS('1.10 LG'!$L$2:$L$190,'1.10 LG'!$D$2:$D$190,Daten!C9,'1.10 LG'!$G$2:$G$190,"j")</f>
        <v>0</v>
      </c>
      <c r="E10" s="26" t="s">
        <v>23</v>
      </c>
      <c r="F10" s="26">
        <f>SUMIFS('1.20 LG 3x20'!$N$2:$N$166,'1.20 LG 3x20'!$D$2:$D$166,Daten!C9,'1.20 LG 3x20'!$G$2:$G$166,"j")</f>
        <v>0</v>
      </c>
      <c r="H10" s="26" t="s">
        <v>23</v>
      </c>
      <c r="I10" s="26">
        <f>SUMIFS('1.40 KK 3x20'!$N$2:$N$183,'1.40 KK 3x20'!$D$2:$D$183,Daten!C9,'1.40 KK 3x20'!$G$2:$G$183,"j")</f>
        <v>0</v>
      </c>
      <c r="K10" s="26" t="s">
        <v>23</v>
      </c>
      <c r="L10" s="26">
        <f>SUMIFS('5.20 Bogen Recurve'!$J$2:$J$201,'5.20 Bogen Recurve'!$D$2:$D$201,Daten!C9,'5.20 Bogen Recurve'!$G$2:$G$201,"j")</f>
        <v>0</v>
      </c>
      <c r="N10" s="26" t="s">
        <v>178</v>
      </c>
      <c r="O10" s="26">
        <f>SUMIFS('1.80 Team Mix LG'!$N$2:$N$183,'1.80 Team Mix LG'!$D$2:$D$183,Daten!I9,'1.80 Team Mix LG'!$G$2:$G$183,"j")</f>
        <v>0</v>
      </c>
      <c r="Q10" s="26" t="s">
        <v>178</v>
      </c>
      <c r="R10" s="26">
        <f>SUMIFS('2.20 Team Mix LP'!$N$2:$N$201,'2.20 Team Mix LP'!$D$2:$D$201,Daten!I9,'2.20 Team Mix LP'!$G$2:$G$201,"j")</f>
        <v>0</v>
      </c>
    </row>
    <row r="11" spans="2:18">
      <c r="B11" s="26" t="s">
        <v>24</v>
      </c>
      <c r="C11" s="26">
        <f>SUMIFS('1.10 LG'!$L$2:$L$190,'1.10 LG'!$D$2:$D$190,Daten!C10,'1.10 LG'!$G$2:$G$190,"j")</f>
        <v>0</v>
      </c>
      <c r="E11" s="26" t="s">
        <v>24</v>
      </c>
      <c r="F11" s="26">
        <f>SUMIFS('1.20 LG 3x20'!$N$2:$N$166,'1.20 LG 3x20'!$D$2:$D$166,Daten!C10,'1.20 LG 3x20'!$G$2:$G$166,"j")</f>
        <v>0</v>
      </c>
      <c r="H11" s="26" t="s">
        <v>24</v>
      </c>
      <c r="I11" s="26">
        <f>SUMIFS('1.40 KK 3x20'!$N$2:$N$183,'1.40 KK 3x20'!$D$2:$D$183,Daten!C10,'1.40 KK 3x20'!$G$2:$G$183,"j")</f>
        <v>0</v>
      </c>
      <c r="K11" s="26" t="s">
        <v>24</v>
      </c>
      <c r="L11" s="26">
        <f>SUMIFS('5.20 Bogen Recurve'!$J$2:$J$201,'5.20 Bogen Recurve'!$D$2:$D$201,Daten!C10,'5.20 Bogen Recurve'!$G$2:$G$201,"j")</f>
        <v>0</v>
      </c>
      <c r="N11" s="26" t="s">
        <v>159</v>
      </c>
      <c r="O11" s="26">
        <f>SUMIFS('1.80 Team Mix LG'!$N$2:$N$183,'1.80 Team Mix LG'!$D$2:$D$183,Daten!I10,'1.80 Team Mix LG'!$G$2:$G$183,"j")</f>
        <v>0</v>
      </c>
      <c r="Q11" s="26" t="s">
        <v>159</v>
      </c>
      <c r="R11" s="26">
        <f>SUMIFS('2.20 Team Mix LP'!$N$2:$N$201,'2.20 Team Mix LP'!$D$2:$D$201,Daten!I10,'2.20 Team Mix LP'!$G$2:$G$201,"j")</f>
        <v>0</v>
      </c>
    </row>
    <row r="12" spans="2:18">
      <c r="B12" s="26" t="s">
        <v>25</v>
      </c>
      <c r="C12" s="26">
        <f>SUMIFS('1.10 LG'!$L$2:$L$190,'1.10 LG'!$D$2:$D$190,Daten!C11,'1.10 LG'!$G$2:$G$190,"j")</f>
        <v>0</v>
      </c>
      <c r="E12" s="26" t="s">
        <v>25</v>
      </c>
      <c r="F12" s="26">
        <f>SUMIFS('1.20 LG 3x20'!$N$2:$N$166,'1.20 LG 3x20'!$D$2:$D$166,Daten!C11,'1.20 LG 3x20'!$G$2:$G$166,"j")</f>
        <v>0</v>
      </c>
      <c r="H12" s="26" t="s">
        <v>25</v>
      </c>
      <c r="I12" s="26">
        <f>SUMIFS('1.40 KK 3x20'!$N$2:$N$183,'1.40 KK 3x20'!$D$2:$D$183,Daten!C11,'1.40 KK 3x20'!$G$2:$G$183,"j")</f>
        <v>0</v>
      </c>
      <c r="K12" s="26" t="s">
        <v>25</v>
      </c>
      <c r="L12" s="26">
        <f>SUMIFS('5.20 Bogen Recurve'!$J$2:$J$201,'5.20 Bogen Recurve'!$D$2:$D$201,Daten!C11,'5.20 Bogen Recurve'!$G$2:$G$201,"j")</f>
        <v>0</v>
      </c>
      <c r="N12" s="26" t="s">
        <v>179</v>
      </c>
      <c r="O12" s="26">
        <f>SUMIFS('1.80 Team Mix LG'!$N$2:$N$183,'1.80 Team Mix LG'!$D$2:$D$183,Daten!I11,'1.80 Team Mix LG'!$G$2:$G$183,"j")</f>
        <v>0</v>
      </c>
      <c r="Q12" s="26" t="s">
        <v>179</v>
      </c>
      <c r="R12" s="26">
        <f>SUMIFS('2.20 Team Mix LP'!$N$2:$N$201,'2.20 Team Mix LP'!$D$2:$D$201,Daten!I11,'2.20 Team Mix LP'!$G$2:$G$201,"j")</f>
        <v>0</v>
      </c>
    </row>
    <row r="13" spans="2:18">
      <c r="B13" s="26" t="s">
        <v>22</v>
      </c>
      <c r="C13" s="26">
        <f>SUMIFS('1.10 LG'!$L$2:$L$190,'1.10 LG'!$D$2:$D$190,Daten!C12,'1.10 LG'!$G$2:$G$190,"j")</f>
        <v>0</v>
      </c>
      <c r="E13" s="26" t="s">
        <v>22</v>
      </c>
      <c r="F13" s="26">
        <f>SUMIFS('1.20 LG 3x20'!$N$2:$N$166,'1.20 LG 3x20'!$D$2:$D$166,Daten!C12,'1.20 LG 3x20'!$G$2:$G$166,"j")</f>
        <v>0</v>
      </c>
      <c r="H13" s="26" t="s">
        <v>22</v>
      </c>
      <c r="I13" s="26">
        <f>SUMIFS('1.40 KK 3x20'!$N$2:$N$183,'1.40 KK 3x20'!$D$2:$D$183,Daten!C12,'1.40 KK 3x20'!$G$2:$G$183,"j")</f>
        <v>0</v>
      </c>
      <c r="K13" s="26" t="s">
        <v>22</v>
      </c>
      <c r="L13" s="26">
        <f>SUMIFS('5.20 Bogen Recurve'!$J$2:$J$201,'5.20 Bogen Recurve'!$D$2:$D$201,Daten!C12,'5.20 Bogen Recurve'!$G$2:$G$201,"j")</f>
        <v>0</v>
      </c>
      <c r="N13" s="26" t="s">
        <v>160</v>
      </c>
      <c r="O13" s="26">
        <f>SUMIFS('1.80 Team Mix LG'!$N$2:$N$183,'1.80 Team Mix LG'!$D$2:$D$183,Daten!I12,'1.80 Team Mix LG'!$G$2:$G$183,"j")</f>
        <v>0</v>
      </c>
      <c r="Q13" s="26" t="s">
        <v>160</v>
      </c>
      <c r="R13" s="26">
        <f>SUMIFS('2.20 Team Mix LP'!$N$2:$N$201,'2.20 Team Mix LP'!$D$2:$D$201,Daten!I12,'2.20 Team Mix LP'!$G$2:$G$201,"j")</f>
        <v>0</v>
      </c>
    </row>
    <row r="14" spans="2:18">
      <c r="B14" s="26" t="s">
        <v>31</v>
      </c>
      <c r="C14" s="26">
        <f>SUMIFS('1.10 LG'!$L$2:$L$190,'1.10 LG'!$D$2:$D$190,Daten!C13,'1.10 LG'!$G$2:$G$190,"j")</f>
        <v>0</v>
      </c>
      <c r="E14" s="26" t="s">
        <v>31</v>
      </c>
      <c r="F14" s="26">
        <f>SUMIFS('1.20 LG 3x20'!$N$2:$N$166,'1.20 LG 3x20'!$D$2:$D$166,Daten!C13,'1.20 LG 3x20'!$G$2:$G$166,"j")</f>
        <v>0</v>
      </c>
      <c r="H14" s="26" t="s">
        <v>31</v>
      </c>
      <c r="I14" s="26">
        <f>SUMIFS('1.40 KK 3x20'!$N$2:$N$183,'1.40 KK 3x20'!$D$2:$D$183,Daten!C13,'1.40 KK 3x20'!$G$2:$G$183,"j")</f>
        <v>0</v>
      </c>
      <c r="K14" s="26" t="s">
        <v>31</v>
      </c>
      <c r="L14" s="26">
        <f>SUMIFS('5.20 Bogen Recurve'!$J$2:$J$201,'5.20 Bogen Recurve'!$D$2:$D$201,Daten!C13,'5.20 Bogen Recurve'!$G$2:$G$201,"j")</f>
        <v>0</v>
      </c>
      <c r="N14" s="26" t="s">
        <v>180</v>
      </c>
      <c r="O14" s="26">
        <f>SUMIFS('1.80 Team Mix LG'!$N$2:$N$183,'1.80 Team Mix LG'!$D$2:$D$183,Daten!I13,'1.80 Team Mix LG'!$G$2:$G$183,"j")</f>
        <v>0</v>
      </c>
      <c r="Q14" s="26" t="s">
        <v>180</v>
      </c>
      <c r="R14" s="26">
        <f>SUMIFS('2.20 Team Mix LP'!$N$2:$N$201,'2.20 Team Mix LP'!$D$2:$D$201,Daten!I13,'2.20 Team Mix LP'!$G$2:$G$201,"j")</f>
        <v>0</v>
      </c>
    </row>
    <row r="15" spans="2:18">
      <c r="B15" s="26" t="s">
        <v>7</v>
      </c>
      <c r="C15" s="26">
        <f>SUMIFS('1.10 LG'!$L$2:$L$190,'1.10 LG'!$D$2:$D$190,Daten!C14,'1.10 LG'!$G$2:$G$190,"j")</f>
        <v>0</v>
      </c>
      <c r="E15" s="26" t="s">
        <v>7</v>
      </c>
      <c r="F15" s="26">
        <f>SUMIFS('1.20 LG 3x20'!$N$2:$N$166,'1.20 LG 3x20'!$D$2:$D$166,Daten!C14,'1.20 LG 3x20'!$G$2:$G$166,"j")</f>
        <v>0</v>
      </c>
      <c r="H15" s="26" t="s">
        <v>7</v>
      </c>
      <c r="I15" s="26">
        <f>SUMIFS('1.40 KK 3x20'!$N$2:$N$183,'1.40 KK 3x20'!$D$2:$D$183,Daten!C14,'1.40 KK 3x20'!$G$2:$G$183,"j")</f>
        <v>0</v>
      </c>
      <c r="K15" s="26" t="s">
        <v>7</v>
      </c>
      <c r="L15" s="26">
        <f>SUMIFS('5.20 Bogen Recurve'!$J$2:$J$201,'5.20 Bogen Recurve'!$D$2:$D$201,Daten!C14,'5.20 Bogen Recurve'!$G$2:$G$201,"j")</f>
        <v>0</v>
      </c>
      <c r="N15" s="26" t="s">
        <v>161</v>
      </c>
      <c r="O15" s="26">
        <f>SUMIFS('1.80 Team Mix LG'!$N$2:$N$183,'1.80 Team Mix LG'!$D$2:$D$183,Daten!I14,'1.80 Team Mix LG'!$G$2:$G$183,"j")</f>
        <v>0</v>
      </c>
      <c r="Q15" s="26" t="s">
        <v>161</v>
      </c>
      <c r="R15" s="26">
        <f>SUMIFS('2.20 Team Mix LP'!$N$2:$N$201,'2.20 Team Mix LP'!$D$2:$D$201,Daten!I14,'2.20 Team Mix LP'!$G$2:$G$201,"j")</f>
        <v>0</v>
      </c>
    </row>
    <row r="16" spans="2:18">
      <c r="B16" s="26" t="s">
        <v>11</v>
      </c>
      <c r="C16" s="26">
        <f>SUMIFS('1.10 LG'!$L$2:$L$190,'1.10 LG'!$D$2:$D$190,Daten!C15,'1.10 LG'!$G$2:$G$190,"j")</f>
        <v>0</v>
      </c>
      <c r="E16" s="26" t="s">
        <v>11</v>
      </c>
      <c r="F16" s="26">
        <f>SUMIFS('1.20 LG 3x20'!$N$2:$N$166,'1.20 LG 3x20'!$D$2:$D$166,Daten!C15,'1.20 LG 3x20'!$G$2:$G$166,"j")</f>
        <v>0</v>
      </c>
      <c r="H16" s="26" t="s">
        <v>11</v>
      </c>
      <c r="I16" s="26">
        <f>SUMIFS('1.40 KK 3x20'!$N$2:$N$183,'1.40 KK 3x20'!$D$2:$D$183,Daten!C15,'1.40 KK 3x20'!$G$2:$G$183,"j")</f>
        <v>0</v>
      </c>
      <c r="K16" s="26" t="s">
        <v>11</v>
      </c>
      <c r="L16" s="26">
        <f>SUMIFS('5.20 Bogen Recurve'!$J$2:$J$201,'5.20 Bogen Recurve'!$D$2:$D$201,Daten!C15,'5.20 Bogen Recurve'!$G$2:$G$201,"j")</f>
        <v>0</v>
      </c>
      <c r="N16" s="26" t="s">
        <v>181</v>
      </c>
      <c r="O16" s="26">
        <f>SUMIFS('1.80 Team Mix LG'!$N$2:$N$183,'1.80 Team Mix LG'!$D$2:$D$183,Daten!I15,'1.80 Team Mix LG'!$G$2:$G$183,"j")</f>
        <v>0</v>
      </c>
      <c r="Q16" s="26" t="s">
        <v>181</v>
      </c>
      <c r="R16" s="26">
        <f>SUMIFS('2.20 Team Mix LP'!$N$2:$N$201,'2.20 Team Mix LP'!$D$2:$D$201,Daten!I15,'2.20 Team Mix LP'!$G$2:$G$201,"j")</f>
        <v>0</v>
      </c>
    </row>
    <row r="17" spans="2:18">
      <c r="B17" s="26" t="s">
        <v>28</v>
      </c>
      <c r="C17" s="26">
        <f>SUMIFS('1.10 LG'!$L$2:$L$190,'1.10 LG'!$D$2:$D$190,Daten!C16,'1.10 LG'!$G$2:$G$190,"j")</f>
        <v>0</v>
      </c>
      <c r="E17" s="26" t="s">
        <v>28</v>
      </c>
      <c r="F17" s="26">
        <f>SUMIFS('1.20 LG 3x20'!$N$2:$N$166,'1.20 LG 3x20'!$D$2:$D$166,Daten!C16,'1.20 LG 3x20'!$G$2:$G$166,"j")</f>
        <v>0</v>
      </c>
      <c r="H17" s="26" t="s">
        <v>28</v>
      </c>
      <c r="I17" s="26">
        <f>SUMIFS('1.40 KK 3x20'!$N$2:$N$183,'1.40 KK 3x20'!$D$2:$D$183,Daten!C16,'1.40 KK 3x20'!$G$2:$G$183,"j")</f>
        <v>0</v>
      </c>
      <c r="K17" s="26" t="s">
        <v>28</v>
      </c>
      <c r="L17" s="26">
        <f>SUMIFS('5.20 Bogen Recurve'!$J$2:$J$201,'5.20 Bogen Recurve'!$D$2:$D$201,Daten!C16,'5.20 Bogen Recurve'!$G$2:$G$201,"j")</f>
        <v>0</v>
      </c>
      <c r="N17" s="26" t="s">
        <v>162</v>
      </c>
      <c r="O17" s="26">
        <f>SUMIFS('1.80 Team Mix LG'!$N$2:$N$183,'1.80 Team Mix LG'!$D$2:$D$183,Daten!I16,'1.80 Team Mix LG'!$G$2:$G$183,"j")</f>
        <v>0</v>
      </c>
      <c r="Q17" s="26" t="s">
        <v>162</v>
      </c>
      <c r="R17" s="26">
        <f>SUMIFS('2.20 Team Mix LP'!$N$2:$N$201,'2.20 Team Mix LP'!$D$2:$D$201,Daten!I16,'2.20 Team Mix LP'!$G$2:$G$201,"j")</f>
        <v>0</v>
      </c>
    </row>
    <row r="18" spans="2:18">
      <c r="B18" s="26" t="s">
        <v>20</v>
      </c>
      <c r="C18" s="26">
        <f>SUMIFS('1.10 LG'!$L$2:$L$190,'1.10 LG'!$D$2:$D$190,Daten!C17,'1.10 LG'!$G$2:$G$190,"j")</f>
        <v>0</v>
      </c>
      <c r="E18" s="26" t="s">
        <v>20</v>
      </c>
      <c r="F18" s="26">
        <f>SUMIFS('1.20 LG 3x20'!$N$2:$N$166,'1.20 LG 3x20'!$D$2:$D$166,Daten!C17,'1.20 LG 3x20'!$G$2:$G$166,"j")</f>
        <v>0</v>
      </c>
      <c r="H18" s="26" t="s">
        <v>20</v>
      </c>
      <c r="I18" s="26">
        <f>SUMIFS('1.40 KK 3x20'!$N$2:$N$183,'1.40 KK 3x20'!$D$2:$D$183,Daten!C17,'1.40 KK 3x20'!$G$2:$G$183,"j")</f>
        <v>0</v>
      </c>
      <c r="K18" s="26" t="s">
        <v>20</v>
      </c>
      <c r="L18" s="26">
        <f>SUMIFS('5.20 Bogen Recurve'!$J$2:$J$201,'5.20 Bogen Recurve'!$D$2:$D$201,Daten!C17,'5.20 Bogen Recurve'!$G$2:$G$201,"j")</f>
        <v>0</v>
      </c>
      <c r="N18" s="26" t="s">
        <v>182</v>
      </c>
      <c r="O18" s="26">
        <f>SUMIFS('1.80 Team Mix LG'!$N$2:$N$183,'1.80 Team Mix LG'!$D$2:$D$183,Daten!I17,'1.80 Team Mix LG'!$G$2:$G$183,"j")</f>
        <v>0</v>
      </c>
      <c r="Q18" s="26" t="s">
        <v>182</v>
      </c>
      <c r="R18" s="26">
        <f>SUMIFS('2.20 Team Mix LP'!$N$2:$N$201,'2.20 Team Mix LP'!$D$2:$D$201,Daten!I17,'2.20 Team Mix LP'!$G$2:$G$201,"j")</f>
        <v>0</v>
      </c>
    </row>
    <row r="19" spans="2:18">
      <c r="B19" s="26" t="s">
        <v>19</v>
      </c>
      <c r="C19" s="26">
        <f>SUMIFS('1.10 LG'!$L$2:$L$190,'1.10 LG'!$D$2:$D$190,Daten!C18,'1.10 LG'!$G$2:$G$190,"j")</f>
        <v>0</v>
      </c>
      <c r="E19" s="26" t="s">
        <v>19</v>
      </c>
      <c r="F19" s="26">
        <f>SUMIFS('1.20 LG 3x20'!$N$2:$N$166,'1.20 LG 3x20'!$D$2:$D$166,Daten!C18,'1.20 LG 3x20'!$G$2:$G$166,"j")</f>
        <v>0</v>
      </c>
      <c r="H19" s="26" t="s">
        <v>19</v>
      </c>
      <c r="I19" s="26">
        <f>SUMIFS('1.40 KK 3x20'!$N$2:$N$183,'1.40 KK 3x20'!$D$2:$D$183,Daten!C18,'1.40 KK 3x20'!$G$2:$G$183,"j")</f>
        <v>0</v>
      </c>
      <c r="K19" s="26" t="s">
        <v>19</v>
      </c>
      <c r="L19" s="26">
        <f>SUMIFS('5.20 Bogen Recurve'!$J$2:$J$201,'5.20 Bogen Recurve'!$D$2:$D$201,Daten!C18,'5.20 Bogen Recurve'!$G$2:$G$201,"j")</f>
        <v>0</v>
      </c>
      <c r="N19" s="26" t="s">
        <v>163</v>
      </c>
      <c r="O19" s="26">
        <f>SUMIFS('1.80 Team Mix LG'!$N$2:$N$183,'1.80 Team Mix LG'!$D$2:$D$183,Daten!I18,'1.80 Team Mix LG'!$G$2:$G$183,"j")</f>
        <v>0</v>
      </c>
      <c r="Q19" s="26" t="s">
        <v>163</v>
      </c>
      <c r="R19" s="26">
        <f>SUMIFS('2.20 Team Mix LP'!$N$2:$N$201,'2.20 Team Mix LP'!$D$2:$D$201,Daten!I18,'2.20 Team Mix LP'!$G$2:$G$201,"j")</f>
        <v>0</v>
      </c>
    </row>
    <row r="20" spans="2:18">
      <c r="B20" s="26" t="s">
        <v>21</v>
      </c>
      <c r="C20" s="26">
        <f>SUMIFS('1.10 LG'!$L$2:$L$190,'1.10 LG'!$D$2:$D$190,Daten!C19,'1.10 LG'!$G$2:$G$190,"j")</f>
        <v>0</v>
      </c>
      <c r="E20" s="26" t="s">
        <v>21</v>
      </c>
      <c r="F20" s="26">
        <f>SUMIFS('1.20 LG 3x20'!$N$2:$N$166,'1.20 LG 3x20'!$D$2:$D$166,Daten!C19,'1.20 LG 3x20'!$G$2:$G$166,"j")</f>
        <v>0</v>
      </c>
      <c r="H20" s="26" t="s">
        <v>21</v>
      </c>
      <c r="I20" s="26">
        <f>SUMIFS('1.40 KK 3x20'!$N$2:$N$183,'1.40 KK 3x20'!$D$2:$D$183,Daten!C19,'1.40 KK 3x20'!$G$2:$G$183,"j")</f>
        <v>0</v>
      </c>
      <c r="K20" s="26" t="s">
        <v>21</v>
      </c>
      <c r="L20" s="26">
        <f>SUMIFS('5.20 Bogen Recurve'!$J$2:$J$201,'5.20 Bogen Recurve'!$D$2:$D$201,Daten!C19,'5.20 Bogen Recurve'!$G$2:$G$201,"j")</f>
        <v>0</v>
      </c>
      <c r="N20" s="26" t="s">
        <v>183</v>
      </c>
      <c r="O20" s="26">
        <f>SUMIFS('1.80 Team Mix LG'!$N$2:$N$183,'1.80 Team Mix LG'!$D$2:$D$183,Daten!I19,'1.80 Team Mix LG'!$G$2:$G$183,"j")</f>
        <v>0</v>
      </c>
      <c r="Q20" s="26" t="s">
        <v>183</v>
      </c>
      <c r="R20" s="26">
        <f>SUMIFS('2.20 Team Mix LP'!$N$2:$N$201,'2.20 Team Mix LP'!$D$2:$D$201,Daten!I19,'2.20 Team Mix LP'!$G$2:$G$201,"j")</f>
        <v>0</v>
      </c>
    </row>
    <row r="21" spans="2:18">
      <c r="B21" s="26" t="s">
        <v>8</v>
      </c>
      <c r="C21" s="26">
        <f>SUMIFS('1.10 LG'!$L$2:$L$190,'1.10 LG'!$D$2:$D$190,Daten!C20,'1.10 LG'!$G$2:$G$190,"j")</f>
        <v>0</v>
      </c>
      <c r="E21" s="26" t="s">
        <v>8</v>
      </c>
      <c r="F21" s="26">
        <f>SUMIFS('1.20 LG 3x20'!$N$2:$N$166,'1.20 LG 3x20'!$D$2:$D$166,Daten!C20,'1.20 LG 3x20'!$G$2:$G$166,"j")</f>
        <v>0</v>
      </c>
      <c r="H21" s="26" t="s">
        <v>8</v>
      </c>
      <c r="I21" s="26">
        <f>SUMIFS('1.40 KK 3x20'!$N$2:$N$183,'1.40 KK 3x20'!$D$2:$D$183,Daten!C20,'1.40 KK 3x20'!$G$2:$G$183,"j")</f>
        <v>0</v>
      </c>
      <c r="K21" s="26" t="s">
        <v>8</v>
      </c>
      <c r="L21" s="26">
        <f>SUMIFS('5.20 Bogen Recurve'!$J$2:$J$201,'5.20 Bogen Recurve'!$D$2:$D$201,Daten!C20,'5.20 Bogen Recurve'!$G$2:$G$201,"j")</f>
        <v>0</v>
      </c>
      <c r="N21" s="26" t="s">
        <v>164</v>
      </c>
      <c r="O21" s="26">
        <f>SUMIFS('1.80 Team Mix LG'!$N$2:$N$183,'1.80 Team Mix LG'!$D$2:$D$183,Daten!I20,'1.80 Team Mix LG'!$G$2:$G$183,"j")</f>
        <v>0</v>
      </c>
      <c r="Q21" s="26" t="s">
        <v>164</v>
      </c>
      <c r="R21" s="26">
        <f>SUMIFS('2.20 Team Mix LP'!$N$2:$N$201,'2.20 Team Mix LP'!$D$2:$D$201,Daten!I20,'2.20 Team Mix LP'!$G$2:$G$201,"j")</f>
        <v>0</v>
      </c>
    </row>
    <row r="22" spans="2:18">
      <c r="B22" s="26" t="s">
        <v>26</v>
      </c>
      <c r="C22" s="26">
        <f>SUMIFS('1.10 LG'!$L$2:$L$190,'1.10 LG'!$D$2:$D$190,Daten!C21,'1.10 LG'!$G$2:$G$190,"j")</f>
        <v>0</v>
      </c>
      <c r="E22" s="26" t="s">
        <v>26</v>
      </c>
      <c r="F22" s="26">
        <f>SUMIFS('1.20 LG 3x20'!$N$2:$N$166,'1.20 LG 3x20'!$D$2:$D$166,Daten!C21,'1.20 LG 3x20'!$G$2:$G$166,"j")</f>
        <v>0</v>
      </c>
      <c r="H22" s="26" t="s">
        <v>26</v>
      </c>
      <c r="I22" s="26">
        <f>SUMIFS('1.40 KK 3x20'!$N$2:$N$183,'1.40 KK 3x20'!$D$2:$D$183,Daten!C21,'1.40 KK 3x20'!$G$2:$G$183,"j")</f>
        <v>0</v>
      </c>
      <c r="K22" s="26" t="s">
        <v>26</v>
      </c>
      <c r="L22" s="26">
        <f>SUMIFS('5.20 Bogen Recurve'!$J$2:$J$201,'5.20 Bogen Recurve'!$D$2:$D$201,Daten!C21,'5.20 Bogen Recurve'!$G$2:$G$201,"j")</f>
        <v>0</v>
      </c>
      <c r="N22" s="26" t="s">
        <v>184</v>
      </c>
      <c r="O22" s="26">
        <f>SUMIFS('1.80 Team Mix LG'!$N$2:$N$183,'1.80 Team Mix LG'!$D$2:$D$183,Daten!I21,'1.80 Team Mix LG'!$G$2:$G$183,"j")</f>
        <v>0</v>
      </c>
      <c r="Q22" s="26" t="s">
        <v>184</v>
      </c>
      <c r="R22" s="26">
        <f>SUMIFS('2.20 Team Mix LP'!$N$2:$N$201,'2.20 Team Mix LP'!$D$2:$D$201,Daten!I21,'2.20 Team Mix LP'!$G$2:$G$201,"j")</f>
        <v>0</v>
      </c>
    </row>
    <row r="23" spans="2:18">
      <c r="N23" s="26" t="s">
        <v>165</v>
      </c>
      <c r="O23" s="26">
        <f>SUMIFS('1.80 Team Mix LG'!$N$2:$N$183,'1.80 Team Mix LG'!$D$2:$D$183,Daten!I22,'1.80 Team Mix LG'!$G$2:$G$183,"j")</f>
        <v>0</v>
      </c>
      <c r="Q23" s="26" t="s">
        <v>165</v>
      </c>
      <c r="R23" s="26">
        <f>SUMIFS('2.20 Team Mix LP'!$N$2:$N$201,'2.20 Team Mix LP'!$D$2:$D$201,Daten!I22,'2.20 Team Mix LP'!$G$2:$G$201,"j")</f>
        <v>0</v>
      </c>
    </row>
    <row r="24" spans="2:18" s="32" customFormat="1">
      <c r="B24" s="98" t="s">
        <v>141</v>
      </c>
      <c r="C24" s="98"/>
      <c r="D24" s="31"/>
      <c r="E24" s="98" t="s">
        <v>151</v>
      </c>
      <c r="F24" s="98"/>
      <c r="H24" s="99" t="s">
        <v>142</v>
      </c>
      <c r="I24" s="100"/>
      <c r="K24" s="98" t="s">
        <v>143</v>
      </c>
      <c r="L24" s="98"/>
      <c r="N24" s="26" t="s">
        <v>185</v>
      </c>
      <c r="O24" s="26">
        <f>SUMIFS('1.80 Team Mix LG'!$N$2:$N$183,'1.80 Team Mix LG'!$D$2:$D$183,Daten!I23,'1.80 Team Mix LG'!$G$2:$G$183,"j")</f>
        <v>0</v>
      </c>
      <c r="Q24" s="26" t="s">
        <v>185</v>
      </c>
      <c r="R24" s="26">
        <f>SUMIFS('2.20 Team Mix LP'!$N$2:$N$201,'2.20 Team Mix LP'!$D$2:$D$201,Daten!I23,'2.20 Team Mix LP'!$G$2:$G$201,"j")</f>
        <v>0</v>
      </c>
    </row>
    <row r="25" spans="2:18">
      <c r="B25" s="26" t="s">
        <v>16</v>
      </c>
      <c r="C25" s="26">
        <f>SUMIFS('2.10 LP'!$L$2:$L$193,'2.10 LP'!$D$2:$D$193,Daten!C2,'2.10 LP'!$G$2:$G$193,"j")</f>
        <v>0</v>
      </c>
      <c r="E25" s="26" t="s">
        <v>16</v>
      </c>
      <c r="F25" s="26">
        <f>SUMIFS('2.17 LPM'!$J$2:$J$170,'2.17 LPM'!$D$2:$D$170,Daten!C2,'2.17 LPM'!$G$2:$G$170,"j")</f>
        <v>0</v>
      </c>
      <c r="H25" s="26" t="s">
        <v>16</v>
      </c>
      <c r="I25" s="26">
        <f>SUMIFS('2.30 SFP'!$N$2:$N$201,'2.30 SFP'!$D$2:$D$201,Daten!C2,'2.30 SFP'!$G$2:$G$201,"j")</f>
        <v>0</v>
      </c>
      <c r="K25" s="26" t="s">
        <v>16</v>
      </c>
      <c r="L25" s="26">
        <f>SUMIFS('2.40 KK SpoPi'!$J$2:$J$198,'2.40 KK SpoPi'!$D$2:$D$198,Daten!C2,'2.40 KK SpoPi'!$G$2:$G$198,"j")</f>
        <v>0</v>
      </c>
      <c r="N25" s="26" t="s">
        <v>166</v>
      </c>
      <c r="O25" s="26">
        <f>SUMIFS('1.80 Team Mix LG'!$N$2:$N$183,'1.80 Team Mix LG'!$D$2:$D$183,Daten!I24,'1.80 Team Mix LG'!$G$2:$G$183,"j")</f>
        <v>0</v>
      </c>
      <c r="Q25" s="26" t="s">
        <v>166</v>
      </c>
      <c r="R25" s="26">
        <f>SUMIFS('2.20 Team Mix LP'!$N$2:$N$201,'2.20 Team Mix LP'!$D$2:$D$201,Daten!I24,'2.20 Team Mix LP'!$G$2:$G$201,"j")</f>
        <v>0</v>
      </c>
    </row>
    <row r="26" spans="2:18">
      <c r="B26" s="26" t="s">
        <v>29</v>
      </c>
      <c r="C26" s="26">
        <f>SUMIFS('2.10 LP'!$L$2:$L$193,'2.10 LP'!$D$2:$D$193,Daten!C3,'2.10 LP'!$G$2:$G$193,"j")</f>
        <v>0</v>
      </c>
      <c r="E26" s="26" t="s">
        <v>29</v>
      </c>
      <c r="F26" s="26">
        <f>SUMIFS('2.17 LPM'!$J$2:$J$170,'2.17 LPM'!$D$2:$D$170,Daten!C3,'2.17 LPM'!$G$2:$G$170,"j")</f>
        <v>0</v>
      </c>
      <c r="H26" s="26" t="s">
        <v>29</v>
      </c>
      <c r="I26" s="26">
        <f>SUMIFS('2.30 SFP'!$N$2:$N$201,'2.30 SFP'!$D$2:$D$201,Daten!C3,'2.30 SFP'!$G$2:$G$201,"j")</f>
        <v>0</v>
      </c>
      <c r="K26" s="26" t="s">
        <v>29</v>
      </c>
      <c r="L26" s="26">
        <f>SUMIFS('2.40 KK SpoPi'!$J$2:$J$198,'2.40 KK SpoPi'!$D$2:$D$198,Daten!C3,'2.40 KK SpoPi'!$G$2:$G$198,"j")</f>
        <v>0</v>
      </c>
      <c r="N26" s="26" t="s">
        <v>186</v>
      </c>
      <c r="O26" s="26">
        <f>SUMIFS('1.80 Team Mix LG'!$N$2:$N$183,'1.80 Team Mix LG'!$D$2:$D$183,Daten!I25,'1.80 Team Mix LG'!$G$2:$G$183,"j")</f>
        <v>0</v>
      </c>
      <c r="Q26" s="26" t="s">
        <v>186</v>
      </c>
      <c r="R26" s="26">
        <f>SUMIFS('2.20 Team Mix LP'!$N$2:$N$201,'2.20 Team Mix LP'!$D$2:$D$201,Daten!I25,'2.20 Team Mix LP'!$G$2:$G$201,"j")</f>
        <v>0</v>
      </c>
    </row>
    <row r="27" spans="2:18">
      <c r="B27" s="26" t="s">
        <v>27</v>
      </c>
      <c r="C27" s="26">
        <f>SUMIFS('2.10 LP'!$L$2:$L$193,'2.10 LP'!$D$2:$D$193,Daten!C4,'2.10 LP'!$G$2:$G$193,"j")</f>
        <v>0</v>
      </c>
      <c r="E27" s="26" t="s">
        <v>27</v>
      </c>
      <c r="F27" s="26">
        <f>SUMIFS('2.17 LPM'!$J$2:$J$170,'2.17 LPM'!$D$2:$D$170,Daten!C4,'2.17 LPM'!$G$2:$G$170,"j")</f>
        <v>0</v>
      </c>
      <c r="H27" s="26" t="s">
        <v>27</v>
      </c>
      <c r="I27" s="26">
        <f>SUMIFS('2.30 SFP'!$N$2:$N$201,'2.30 SFP'!$D$2:$D$201,Daten!C4,'2.30 SFP'!$G$2:$G$201,"j")</f>
        <v>0</v>
      </c>
      <c r="K27" s="26" t="s">
        <v>27</v>
      </c>
      <c r="L27" s="26">
        <f>SUMIFS('2.40 KK SpoPi'!$J$2:$J$198,'2.40 KK SpoPi'!$D$2:$D$198,Daten!C4,'2.40 KK SpoPi'!$G$2:$G$198,"j")</f>
        <v>0</v>
      </c>
      <c r="N27" s="26" t="s">
        <v>167</v>
      </c>
      <c r="O27" s="26">
        <f>SUMIFS('1.80 Team Mix LG'!$N$2:$N$183,'1.80 Team Mix LG'!$D$2:$D$183,Daten!I26,'1.80 Team Mix LG'!$G$2:$G$183,"j")</f>
        <v>0</v>
      </c>
      <c r="Q27" s="26" t="s">
        <v>167</v>
      </c>
      <c r="R27" s="26">
        <f>SUMIFS('2.20 Team Mix LP'!$N$2:$N$201,'2.20 Team Mix LP'!$D$2:$D$201,Daten!I26,'2.20 Team Mix LP'!$G$2:$G$201,"j")</f>
        <v>0</v>
      </c>
    </row>
    <row r="28" spans="2:18">
      <c r="B28" s="26" t="s">
        <v>17</v>
      </c>
      <c r="C28" s="26">
        <f>SUMIFS('2.10 LP'!$L$2:$L$193,'2.10 LP'!$D$2:$D$193,Daten!C5,'2.10 LP'!$G$2:$G$193,"j")</f>
        <v>0</v>
      </c>
      <c r="E28" s="26" t="s">
        <v>17</v>
      </c>
      <c r="F28" s="26">
        <f>SUMIFS('2.17 LPM'!$J$2:$J$170,'2.17 LPM'!$D$2:$D$170,Daten!C5,'2.17 LPM'!$G$2:$G$170,"j")</f>
        <v>0</v>
      </c>
      <c r="H28" s="26" t="s">
        <v>17</v>
      </c>
      <c r="I28" s="26">
        <f>SUMIFS('2.30 SFP'!$N$2:$N$201,'2.30 SFP'!$D$2:$D$201,Daten!C5,'2.30 SFP'!$G$2:$G$201,"j")</f>
        <v>0</v>
      </c>
      <c r="K28" s="26" t="s">
        <v>17</v>
      </c>
      <c r="L28" s="26">
        <f>SUMIFS('2.40 KK SpoPi'!$J$2:$J$198,'2.40 KK SpoPi'!$D$2:$D$198,Daten!C5,'2.40 KK SpoPi'!$G$2:$G$198,"j")</f>
        <v>0</v>
      </c>
      <c r="N28" s="26" t="s">
        <v>187</v>
      </c>
      <c r="O28" s="26">
        <f>SUMIFS('1.80 Team Mix LG'!$N$2:$N$183,'1.80 Team Mix LG'!$D$2:$D$183,Daten!I27,'1.80 Team Mix LG'!$G$2:$G$183,"j")</f>
        <v>0</v>
      </c>
      <c r="Q28" s="26" t="s">
        <v>187</v>
      </c>
      <c r="R28" s="26">
        <f>SUMIFS('2.20 Team Mix LP'!$N$2:$N$201,'2.20 Team Mix LP'!$D$2:$D$201,Daten!I27,'2.20 Team Mix LP'!$G$2:$G$201,"j")</f>
        <v>0</v>
      </c>
    </row>
    <row r="29" spans="2:18">
      <c r="B29" s="26" t="s">
        <v>30</v>
      </c>
      <c r="C29" s="26">
        <f>SUMIFS('2.10 LP'!$L$2:$L$193,'2.10 LP'!$D$2:$D$193,Daten!C6,'2.10 LP'!$G$2:$G$193,"j")</f>
        <v>0</v>
      </c>
      <c r="E29" s="26" t="s">
        <v>30</v>
      </c>
      <c r="F29" s="26">
        <f>SUMIFS('2.17 LPM'!$J$2:$J$170,'2.17 LPM'!$D$2:$D$170,Daten!C6,'2.17 LPM'!$G$2:$G$170,"j")</f>
        <v>0</v>
      </c>
      <c r="H29" s="26" t="s">
        <v>30</v>
      </c>
      <c r="I29" s="26">
        <f>SUMIFS('2.30 SFP'!$N$2:$N$201,'2.30 SFP'!$D$2:$D$201,Daten!C6,'2.30 SFP'!$G$2:$G$201,"j")</f>
        <v>0</v>
      </c>
      <c r="K29" s="26" t="s">
        <v>30</v>
      </c>
      <c r="L29" s="26">
        <f>SUMIFS('2.40 KK SpoPi'!$J$2:$J$198,'2.40 KK SpoPi'!$D$2:$D$198,Daten!C6,'2.40 KK SpoPi'!$G$2:$G$198,"j")</f>
        <v>0</v>
      </c>
      <c r="N29" s="26" t="s">
        <v>168</v>
      </c>
      <c r="O29" s="26">
        <f>SUMIFS('1.80 Team Mix LG'!$N$2:$N$183,'1.80 Team Mix LG'!$D$2:$D$183,Daten!I28,'1.80 Team Mix LG'!$G$2:$G$183,"j")</f>
        <v>0</v>
      </c>
      <c r="Q29" s="26" t="s">
        <v>168</v>
      </c>
      <c r="R29" s="26">
        <f>SUMIFS('2.20 Team Mix LP'!$N$2:$N$201,'2.20 Team Mix LP'!$D$2:$D$201,Daten!I28,'2.20 Team Mix LP'!$G$2:$G$201,"j")</f>
        <v>0</v>
      </c>
    </row>
    <row r="30" spans="2:18">
      <c r="B30" s="26" t="s">
        <v>5</v>
      </c>
      <c r="C30" s="26">
        <f>SUMIFS('2.10 LP'!$L$2:$L$193,'2.10 LP'!$D$2:$D$193,Daten!C7,'2.10 LP'!$G$2:$G$193,"j")</f>
        <v>0</v>
      </c>
      <c r="E30" s="26" t="s">
        <v>5</v>
      </c>
      <c r="F30" s="26">
        <f>SUMIFS('2.17 LPM'!$J$2:$J$170,'2.17 LPM'!$D$2:$D$170,Daten!C7,'2.17 LPM'!$G$2:$G$170,"j")</f>
        <v>0</v>
      </c>
      <c r="H30" s="26" t="s">
        <v>5</v>
      </c>
      <c r="I30" s="26">
        <f>SUMIFS('2.30 SFP'!$N$2:$N$201,'2.30 SFP'!$D$2:$D$201,Daten!C7,'2.30 SFP'!$G$2:$G$201,"j")</f>
        <v>0</v>
      </c>
      <c r="K30" s="26" t="s">
        <v>5</v>
      </c>
      <c r="L30" s="26">
        <f>SUMIFS('2.40 KK SpoPi'!$J$2:$J$198,'2.40 KK SpoPi'!$D$2:$D$198,Daten!C7,'2.40 KK SpoPi'!$G$2:$G$198,"j")</f>
        <v>0</v>
      </c>
      <c r="N30" s="26" t="s">
        <v>188</v>
      </c>
      <c r="O30" s="26">
        <f>SUMIFS('1.80 Team Mix LG'!$N$2:$N$183,'1.80 Team Mix LG'!$D$2:$D$183,Daten!I29,'1.80 Team Mix LG'!$G$2:$G$183,"j")</f>
        <v>0</v>
      </c>
      <c r="Q30" s="26" t="s">
        <v>188</v>
      </c>
      <c r="R30" s="26">
        <f>SUMIFS('2.20 Team Mix LP'!$N$2:$N$201,'2.20 Team Mix LP'!$D$2:$D$201,Daten!I29,'2.20 Team Mix LP'!$G$2:$G$201,"j")</f>
        <v>0</v>
      </c>
    </row>
    <row r="31" spans="2:18">
      <c r="B31" s="26" t="s">
        <v>18</v>
      </c>
      <c r="C31" s="26">
        <f>SUMIFS('2.10 LP'!$L$2:$L$193,'2.10 LP'!$D$2:$D$193,Daten!C8,'2.10 LP'!$G$2:$G$193,"j")</f>
        <v>0</v>
      </c>
      <c r="E31" s="26" t="s">
        <v>18</v>
      </c>
      <c r="F31" s="26">
        <f>SUMIFS('2.17 LPM'!$J$2:$J$170,'2.17 LPM'!$D$2:$D$170,Daten!C8,'2.17 LPM'!$G$2:$G$170,"j")</f>
        <v>0</v>
      </c>
      <c r="H31" s="26" t="s">
        <v>18</v>
      </c>
      <c r="I31" s="26">
        <f>SUMIFS('2.30 SFP'!$N$2:$N$201,'2.30 SFP'!$D$2:$D$201,Daten!C8,'2.30 SFP'!$G$2:$G$201,"j")</f>
        <v>0</v>
      </c>
      <c r="K31" s="26" t="s">
        <v>18</v>
      </c>
      <c r="L31" s="26">
        <f>SUMIFS('2.40 KK SpoPi'!$J$2:$J$198,'2.40 KK SpoPi'!$D$2:$D$198,Daten!C8,'2.40 KK SpoPi'!$G$2:$G$198,"j")</f>
        <v>0</v>
      </c>
      <c r="N31" s="26" t="s">
        <v>169</v>
      </c>
      <c r="O31" s="26">
        <f>SUMIFS('1.80 Team Mix LG'!$N$2:$N$183,'1.80 Team Mix LG'!$D$2:$D$183,Daten!I30,'1.80 Team Mix LG'!$G$2:$G$183,"j")</f>
        <v>0</v>
      </c>
      <c r="Q31" s="26" t="s">
        <v>169</v>
      </c>
      <c r="R31" s="26">
        <f>SUMIFS('2.20 Team Mix LP'!$N$2:$N$201,'2.20 Team Mix LP'!$D$2:$D$201,Daten!I30,'2.20 Team Mix LP'!$G$2:$G$201,"j")</f>
        <v>0</v>
      </c>
    </row>
    <row r="32" spans="2:18">
      <c r="B32" s="26" t="s">
        <v>23</v>
      </c>
      <c r="C32" s="26">
        <f>SUMIFS('2.10 LP'!$L$2:$L$193,'2.10 LP'!$D$2:$D$193,Daten!C9,'2.10 LP'!$G$2:$G$193,"j")</f>
        <v>0</v>
      </c>
      <c r="E32" s="26" t="s">
        <v>23</v>
      </c>
      <c r="F32" s="26">
        <f>SUMIFS('2.17 LPM'!$J$2:$J$170,'2.17 LPM'!$D$2:$D$170,Daten!C9,'2.17 LPM'!$G$2:$G$170,"j")</f>
        <v>0</v>
      </c>
      <c r="H32" s="26" t="s">
        <v>23</v>
      </c>
      <c r="I32" s="26">
        <f>SUMIFS('2.30 SFP'!$N$2:$N$201,'2.30 SFP'!$D$2:$D$201,Daten!C9,'2.30 SFP'!$G$2:$G$201,"j")</f>
        <v>0</v>
      </c>
      <c r="K32" s="26" t="s">
        <v>23</v>
      </c>
      <c r="L32" s="26">
        <f>SUMIFS('2.40 KK SpoPi'!$J$2:$J$198,'2.40 KK SpoPi'!$D$2:$D$198,Daten!C9,'2.40 KK SpoPi'!$G$2:$G$198,"j")</f>
        <v>0</v>
      </c>
      <c r="N32" s="26" t="s">
        <v>189</v>
      </c>
      <c r="O32" s="26">
        <f>SUMIFS('1.80 Team Mix LG'!$N$2:$N$183,'1.80 Team Mix LG'!$D$2:$D$183,Daten!I31,'1.80 Team Mix LG'!$G$2:$G$183,"j")</f>
        <v>0</v>
      </c>
      <c r="Q32" s="26" t="s">
        <v>189</v>
      </c>
      <c r="R32" s="26">
        <f>SUMIFS('2.20 Team Mix LP'!$N$2:$N$201,'2.20 Team Mix LP'!$D$2:$D$201,Daten!I31,'2.20 Team Mix LP'!$G$2:$G$201,"j")</f>
        <v>0</v>
      </c>
    </row>
    <row r="33" spans="2:18">
      <c r="B33" s="26" t="s">
        <v>24</v>
      </c>
      <c r="C33" s="26">
        <f>SUMIFS('2.10 LP'!$L$2:$L$193,'2.10 LP'!$D$2:$D$193,Daten!C10,'2.10 LP'!$G$2:$G$193,"j")</f>
        <v>0</v>
      </c>
      <c r="E33" s="26" t="s">
        <v>24</v>
      </c>
      <c r="F33" s="26">
        <f>SUMIFS('2.17 LPM'!$J$2:$J$170,'2.17 LPM'!$D$2:$D$170,Daten!C10,'2.17 LPM'!$G$2:$G$170,"j")</f>
        <v>0</v>
      </c>
      <c r="H33" s="26" t="s">
        <v>24</v>
      </c>
      <c r="I33" s="26">
        <f>SUMIFS('2.30 SFP'!$N$2:$N$201,'2.30 SFP'!$D$2:$D$201,Daten!C10,'2.30 SFP'!$G$2:$G$201,"j")</f>
        <v>0</v>
      </c>
      <c r="K33" s="26" t="s">
        <v>24</v>
      </c>
      <c r="L33" s="26">
        <f>SUMIFS('2.40 KK SpoPi'!$J$2:$J$198,'2.40 KK SpoPi'!$D$2:$D$198,Daten!C10,'2.40 KK SpoPi'!$G$2:$G$198,"j")</f>
        <v>0</v>
      </c>
      <c r="N33" s="26" t="s">
        <v>170</v>
      </c>
      <c r="O33" s="26">
        <f>SUMIFS('1.80 Team Mix LG'!$N$2:$N$183,'1.80 Team Mix LG'!$D$2:$D$183,Daten!I32,'1.80 Team Mix LG'!$G$2:$G$183,"j")</f>
        <v>0</v>
      </c>
      <c r="Q33" s="26" t="s">
        <v>170</v>
      </c>
      <c r="R33" s="26">
        <f>SUMIFS('2.20 Team Mix LP'!$N$2:$N$201,'2.20 Team Mix LP'!$D$2:$D$201,Daten!I32,'2.20 Team Mix LP'!$G$2:$G$201,"j")</f>
        <v>0</v>
      </c>
    </row>
    <row r="34" spans="2:18">
      <c r="B34" s="26" t="s">
        <v>25</v>
      </c>
      <c r="C34" s="26">
        <f>SUMIFS('2.10 LP'!$L$2:$L$193,'2.10 LP'!$D$2:$D$193,Daten!C11,'2.10 LP'!$G$2:$G$193,"j")</f>
        <v>0</v>
      </c>
      <c r="E34" s="26" t="s">
        <v>25</v>
      </c>
      <c r="F34" s="26">
        <f>SUMIFS('2.17 LPM'!$J$2:$J$170,'2.17 LPM'!$D$2:$D$170,Daten!C11,'2.17 LPM'!$G$2:$G$170,"j")</f>
        <v>0</v>
      </c>
      <c r="H34" s="26" t="s">
        <v>25</v>
      </c>
      <c r="I34" s="26">
        <f>SUMIFS('2.30 SFP'!$N$2:$N$201,'2.30 SFP'!$D$2:$D$201,Daten!C11,'2.30 SFP'!$G$2:$G$201,"j")</f>
        <v>0</v>
      </c>
      <c r="K34" s="26" t="s">
        <v>25</v>
      </c>
      <c r="L34" s="26">
        <f>SUMIFS('2.40 KK SpoPi'!$J$2:$J$198,'2.40 KK SpoPi'!$D$2:$D$198,Daten!C11,'2.40 KK SpoPi'!$G$2:$G$198,"j")</f>
        <v>0</v>
      </c>
      <c r="N34" s="26" t="s">
        <v>190</v>
      </c>
      <c r="O34" s="26">
        <f>SUMIFS('1.80 Team Mix LG'!$N$2:$N$183,'1.80 Team Mix LG'!$D$2:$D$183,Daten!I33,'1.80 Team Mix LG'!$G$2:$G$183,"j")</f>
        <v>0</v>
      </c>
      <c r="Q34" s="26" t="s">
        <v>190</v>
      </c>
      <c r="R34" s="26">
        <f>SUMIFS('2.20 Team Mix LP'!$N$2:$N$201,'2.20 Team Mix LP'!$D$2:$D$201,Daten!I33,'2.20 Team Mix LP'!$G$2:$G$201,"j")</f>
        <v>0</v>
      </c>
    </row>
    <row r="35" spans="2:18">
      <c r="B35" s="26" t="s">
        <v>22</v>
      </c>
      <c r="C35" s="26">
        <f>SUMIFS('2.10 LP'!$L$2:$L$193,'2.10 LP'!$D$2:$D$193,Daten!C12,'2.10 LP'!$G$2:$G$193,"j")</f>
        <v>0</v>
      </c>
      <c r="E35" s="26" t="s">
        <v>22</v>
      </c>
      <c r="F35" s="26">
        <f>SUMIFS('2.17 LPM'!$J$2:$J$170,'2.17 LPM'!$D$2:$D$170,Daten!C12,'2.17 LPM'!$G$2:$G$170,"j")</f>
        <v>0</v>
      </c>
      <c r="H35" s="26" t="s">
        <v>22</v>
      </c>
      <c r="I35" s="26">
        <f>SUMIFS('2.30 SFP'!$N$2:$N$201,'2.30 SFP'!$D$2:$D$201,Daten!C12,'2.30 SFP'!$G$2:$G$201,"j")</f>
        <v>0</v>
      </c>
      <c r="K35" s="26" t="s">
        <v>22</v>
      </c>
      <c r="L35" s="26">
        <f>SUMIFS('2.40 KK SpoPi'!$J$2:$J$198,'2.40 KK SpoPi'!$D$2:$D$198,Daten!C12,'2.40 KK SpoPi'!$G$2:$G$198,"j")</f>
        <v>0</v>
      </c>
      <c r="N35" s="26" t="s">
        <v>171</v>
      </c>
      <c r="O35" s="26">
        <f>SUMIFS('1.80 Team Mix LG'!$N$2:$N$183,'1.80 Team Mix LG'!$D$2:$D$183,Daten!I34,'1.80 Team Mix LG'!$G$2:$G$183,"j")</f>
        <v>0</v>
      </c>
      <c r="Q35" s="26" t="s">
        <v>171</v>
      </c>
      <c r="R35" s="26">
        <f>SUMIFS('2.20 Team Mix LP'!$N$2:$N$201,'2.20 Team Mix LP'!$D$2:$D$201,Daten!I34,'2.20 Team Mix LP'!$G$2:$G$201,"j")</f>
        <v>0</v>
      </c>
    </row>
    <row r="36" spans="2:18">
      <c r="B36" s="26" t="s">
        <v>31</v>
      </c>
      <c r="C36" s="26">
        <f>SUMIFS('2.10 LP'!$L$2:$L$193,'2.10 LP'!$D$2:$D$193,Daten!C13,'2.10 LP'!$G$2:$G$193,"j")</f>
        <v>0</v>
      </c>
      <c r="E36" s="26" t="s">
        <v>31</v>
      </c>
      <c r="F36" s="26">
        <f>SUMIFS('2.17 LPM'!$J$2:$J$170,'2.17 LPM'!$D$2:$D$170,Daten!C13,'2.17 LPM'!$G$2:$G$170,"j")</f>
        <v>0</v>
      </c>
      <c r="H36" s="26" t="s">
        <v>31</v>
      </c>
      <c r="I36" s="26">
        <f>SUMIFS('2.30 SFP'!$N$2:$N$201,'2.30 SFP'!$D$2:$D$201,Daten!C13,'2.30 SFP'!$G$2:$G$201,"j")</f>
        <v>0</v>
      </c>
      <c r="K36" s="26" t="s">
        <v>31</v>
      </c>
      <c r="L36" s="26">
        <f>SUMIFS('2.40 KK SpoPi'!$J$2:$J$198,'2.40 KK SpoPi'!$D$2:$D$198,Daten!C13,'2.40 KK SpoPi'!$G$2:$G$198,"j")</f>
        <v>0</v>
      </c>
      <c r="N36" s="26" t="s">
        <v>191</v>
      </c>
      <c r="O36" s="26">
        <f>SUMIFS('1.80 Team Mix LG'!$N$2:$N$183,'1.80 Team Mix LG'!$D$2:$D$183,Daten!I35,'1.80 Team Mix LG'!$G$2:$G$183,"j")</f>
        <v>0</v>
      </c>
      <c r="Q36" s="26" t="s">
        <v>191</v>
      </c>
      <c r="R36" s="26">
        <f>SUMIFS('2.20 Team Mix LP'!$N$2:$N$201,'2.20 Team Mix LP'!$D$2:$D$201,Daten!I35,'2.20 Team Mix LP'!$G$2:$G$201,"j")</f>
        <v>0</v>
      </c>
    </row>
    <row r="37" spans="2:18">
      <c r="B37" s="26" t="s">
        <v>7</v>
      </c>
      <c r="C37" s="26">
        <f>SUMIFS('2.10 LP'!$L$2:$L$193,'2.10 LP'!$D$2:$D$193,Daten!C14,'2.10 LP'!$G$2:$G$193,"j")</f>
        <v>0</v>
      </c>
      <c r="E37" s="26" t="s">
        <v>7</v>
      </c>
      <c r="F37" s="26">
        <f>SUMIFS('2.17 LPM'!$J$2:$J$170,'2.17 LPM'!$D$2:$D$170,Daten!C14,'2.17 LPM'!$G$2:$G$170,"j")</f>
        <v>0</v>
      </c>
      <c r="H37" s="26" t="s">
        <v>7</v>
      </c>
      <c r="I37" s="26">
        <f>SUMIFS('2.30 SFP'!$N$2:$N$201,'2.30 SFP'!$D$2:$D$201,Daten!C14,'2.30 SFP'!$G$2:$G$201,"j")</f>
        <v>0</v>
      </c>
      <c r="K37" s="26" t="s">
        <v>7</v>
      </c>
      <c r="L37" s="26">
        <f>SUMIFS('2.40 KK SpoPi'!$J$2:$J$198,'2.40 KK SpoPi'!$D$2:$D$198,Daten!C14,'2.40 KK SpoPi'!$G$2:$G$198,"j")</f>
        <v>0</v>
      </c>
      <c r="N37" s="26" t="s">
        <v>172</v>
      </c>
      <c r="O37" s="26">
        <f>SUMIFS('1.80 Team Mix LG'!$N$2:$N$183,'1.80 Team Mix LG'!$D$2:$D$183,Daten!I36,'1.80 Team Mix LG'!$G$2:$G$183,"j")</f>
        <v>0</v>
      </c>
      <c r="Q37" s="26" t="s">
        <v>172</v>
      </c>
      <c r="R37" s="26">
        <f>SUMIFS('2.20 Team Mix LP'!$N$2:$N$201,'2.20 Team Mix LP'!$D$2:$D$201,Daten!I36,'2.20 Team Mix LP'!$G$2:$G$201,"j")</f>
        <v>0</v>
      </c>
    </row>
    <row r="38" spans="2:18">
      <c r="B38" s="26" t="s">
        <v>11</v>
      </c>
      <c r="C38" s="26">
        <f>SUMIFS('2.10 LP'!$L$2:$L$193,'2.10 LP'!$D$2:$D$193,Daten!C15,'2.10 LP'!$G$2:$G$193,"j")</f>
        <v>0</v>
      </c>
      <c r="E38" s="26" t="s">
        <v>11</v>
      </c>
      <c r="F38" s="26">
        <f>SUMIFS('2.17 LPM'!$J$2:$J$170,'2.17 LPM'!$D$2:$D$170,Daten!C15,'2.17 LPM'!$G$2:$G$170,"j")</f>
        <v>0</v>
      </c>
      <c r="H38" s="26" t="s">
        <v>11</v>
      </c>
      <c r="I38" s="26">
        <f>SUMIFS('2.30 SFP'!$N$2:$N$201,'2.30 SFP'!$D$2:$D$201,Daten!C15,'2.30 SFP'!$G$2:$G$201,"j")</f>
        <v>0</v>
      </c>
      <c r="K38" s="26" t="s">
        <v>11</v>
      </c>
      <c r="L38" s="26">
        <f>SUMIFS('2.40 KK SpoPi'!$J$2:$J$198,'2.40 KK SpoPi'!$D$2:$D$198,Daten!C15,'2.40 KK SpoPi'!$G$2:$G$198,"j")</f>
        <v>0</v>
      </c>
      <c r="N38" s="26" t="s">
        <v>192</v>
      </c>
      <c r="O38" s="26">
        <f>SUMIFS('1.80 Team Mix LG'!$N$2:$N$183,'1.80 Team Mix LG'!$D$2:$D$183,Daten!I37,'1.80 Team Mix LG'!$G$2:$G$183,"j")</f>
        <v>0</v>
      </c>
      <c r="Q38" s="26" t="s">
        <v>192</v>
      </c>
      <c r="R38" s="26">
        <f>SUMIFS('2.20 Team Mix LP'!$N$2:$N$201,'2.20 Team Mix LP'!$D$2:$D$201,Daten!I37,'2.20 Team Mix LP'!$G$2:$G$201,"j")</f>
        <v>0</v>
      </c>
    </row>
    <row r="39" spans="2:18">
      <c r="B39" s="26" t="s">
        <v>28</v>
      </c>
      <c r="C39" s="26">
        <f>SUMIFS('2.10 LP'!$L$2:$L$193,'2.10 LP'!$D$2:$D$193,Daten!C16,'2.10 LP'!$G$2:$G$193,"j")</f>
        <v>0</v>
      </c>
      <c r="E39" s="26" t="s">
        <v>28</v>
      </c>
      <c r="F39" s="26">
        <f>SUMIFS('2.17 LPM'!$J$2:$J$170,'2.17 LPM'!$D$2:$D$170,Daten!C16,'2.17 LPM'!$G$2:$G$170,"j")</f>
        <v>0</v>
      </c>
      <c r="H39" s="26" t="s">
        <v>28</v>
      </c>
      <c r="I39" s="26">
        <f>SUMIFS('2.30 SFP'!$N$2:$N$201,'2.30 SFP'!$D$2:$D$201,Daten!C16,'2.30 SFP'!$G$2:$G$201,"j")</f>
        <v>0</v>
      </c>
      <c r="K39" s="26" t="s">
        <v>28</v>
      </c>
      <c r="L39" s="26">
        <f>SUMIFS('2.40 KK SpoPi'!$J$2:$J$198,'2.40 KK SpoPi'!$D$2:$D$198,Daten!C16,'2.40 KK SpoPi'!$G$2:$G$198,"j")</f>
        <v>0</v>
      </c>
      <c r="N39" s="26" t="s">
        <v>173</v>
      </c>
      <c r="O39" s="26">
        <f>SUMIFS('1.80 Team Mix LG'!$N$2:$N$183,'1.80 Team Mix LG'!$D$2:$D$183,Daten!I38,'1.80 Team Mix LG'!$G$2:$G$183,"j")</f>
        <v>0</v>
      </c>
      <c r="Q39" s="26" t="s">
        <v>173</v>
      </c>
      <c r="R39" s="26">
        <f>SUMIFS('2.20 Team Mix LP'!$N$2:$N$201,'2.20 Team Mix LP'!$D$2:$D$201,Daten!I38,'2.20 Team Mix LP'!$G$2:$G$201,"j")</f>
        <v>0</v>
      </c>
    </row>
    <row r="40" spans="2:18">
      <c r="B40" s="26" t="s">
        <v>20</v>
      </c>
      <c r="C40" s="26">
        <f>SUMIFS('2.10 LP'!$L$2:$L$193,'2.10 LP'!$D$2:$D$193,Daten!C17,'2.10 LP'!$G$2:$G$193,"j")</f>
        <v>0</v>
      </c>
      <c r="E40" s="26" t="s">
        <v>20</v>
      </c>
      <c r="F40" s="26">
        <f>SUMIFS('2.17 LPM'!$J$2:$J$170,'2.17 LPM'!$D$2:$D$170,Daten!C17,'2.17 LPM'!$G$2:$G$170,"j")</f>
        <v>0</v>
      </c>
      <c r="H40" s="26" t="s">
        <v>20</v>
      </c>
      <c r="I40" s="26">
        <f>SUMIFS('2.30 SFP'!$N$2:$N$201,'2.30 SFP'!$D$2:$D$201,Daten!C17,'2.30 SFP'!$G$2:$G$201,"j")</f>
        <v>0</v>
      </c>
      <c r="K40" s="26" t="s">
        <v>20</v>
      </c>
      <c r="L40" s="26">
        <f>SUMIFS('2.40 KK SpoPi'!$J$2:$J$198,'2.40 KK SpoPi'!$D$2:$D$198,Daten!C17,'2.40 KK SpoPi'!$G$2:$G$198,"j")</f>
        <v>0</v>
      </c>
      <c r="N40" s="26" t="s">
        <v>193</v>
      </c>
      <c r="O40" s="26">
        <f>SUMIFS('1.80 Team Mix LG'!$N$2:$N$183,'1.80 Team Mix LG'!$D$2:$D$183,Daten!I39,'1.80 Team Mix LG'!$G$2:$G$183,"j")</f>
        <v>0</v>
      </c>
      <c r="Q40" s="26" t="s">
        <v>193</v>
      </c>
      <c r="R40" s="26">
        <f>SUMIFS('2.20 Team Mix LP'!$N$2:$N$201,'2.20 Team Mix LP'!$D$2:$D$201,Daten!I39,'2.20 Team Mix LP'!$G$2:$G$201,"j")</f>
        <v>0</v>
      </c>
    </row>
    <row r="41" spans="2:18">
      <c r="B41" s="26" t="s">
        <v>19</v>
      </c>
      <c r="C41" s="26">
        <f>SUMIFS('2.10 LP'!$L$2:$L$193,'2.10 LP'!$D$2:$D$193,Daten!C18,'2.10 LP'!$G$2:$G$193,"j")</f>
        <v>0</v>
      </c>
      <c r="E41" s="26" t="s">
        <v>19</v>
      </c>
      <c r="F41" s="26">
        <f>SUMIFS('2.17 LPM'!$J$2:$J$170,'2.17 LPM'!$D$2:$D$170,Daten!C18,'2.17 LPM'!$G$2:$G$170,"j")</f>
        <v>0</v>
      </c>
      <c r="H41" s="26" t="s">
        <v>19</v>
      </c>
      <c r="I41" s="26">
        <f>SUMIFS('2.30 SFP'!$N$2:$N$201,'2.30 SFP'!$D$2:$D$201,Daten!C18,'2.30 SFP'!$G$2:$G$201,"j")</f>
        <v>0</v>
      </c>
      <c r="K41" s="26" t="s">
        <v>19</v>
      </c>
      <c r="L41" s="26">
        <f>SUMIFS('2.40 KK SpoPi'!$J$2:$J$198,'2.40 KK SpoPi'!$D$2:$D$198,Daten!C18,'2.40 KK SpoPi'!$G$2:$G$198,"j")</f>
        <v>0</v>
      </c>
      <c r="N41" s="26" t="s">
        <v>174</v>
      </c>
      <c r="O41" s="26">
        <f>SUMIFS('1.80 Team Mix LG'!$N$2:$N$183,'1.80 Team Mix LG'!$D$2:$D$183,Daten!I40,'1.80 Team Mix LG'!$G$2:$G$183,"j")</f>
        <v>0</v>
      </c>
      <c r="Q41" s="26" t="s">
        <v>174</v>
      </c>
      <c r="R41" s="26">
        <f>SUMIFS('2.20 Team Mix LP'!$N$2:$N$201,'2.20 Team Mix LP'!$D$2:$D$201,Daten!I40,'2.20 Team Mix LP'!$G$2:$G$201,"j")</f>
        <v>0</v>
      </c>
    </row>
    <row r="42" spans="2:18">
      <c r="B42" s="26" t="s">
        <v>21</v>
      </c>
      <c r="C42" s="26">
        <f>SUMIFS('2.10 LP'!$L$2:$L$193,'2.10 LP'!$D$2:$D$193,Daten!C19,'2.10 LP'!$G$2:$G$193,"j")</f>
        <v>0</v>
      </c>
      <c r="E42" s="26" t="s">
        <v>21</v>
      </c>
      <c r="F42" s="26">
        <f>SUMIFS('2.17 LPM'!$J$2:$J$170,'2.17 LPM'!$D$2:$D$170,Daten!C19,'2.17 LPM'!$G$2:$G$170,"j")</f>
        <v>0</v>
      </c>
      <c r="H42" s="26" t="s">
        <v>21</v>
      </c>
      <c r="I42" s="26">
        <f>SUMIFS('2.30 SFP'!$N$2:$N$201,'2.30 SFP'!$D$2:$D$201,Daten!C19,'2.30 SFP'!$G$2:$G$201,"j")</f>
        <v>0</v>
      </c>
      <c r="K42" s="26" t="s">
        <v>21</v>
      </c>
      <c r="L42" s="26">
        <f>SUMIFS('2.40 KK SpoPi'!$J$2:$J$198,'2.40 KK SpoPi'!$D$2:$D$198,Daten!C19,'2.40 KK SpoPi'!$G$2:$G$198,"j")</f>
        <v>0</v>
      </c>
      <c r="N42" s="26" t="s">
        <v>194</v>
      </c>
      <c r="O42" s="26">
        <f>SUMIFS('1.80 Team Mix LG'!$N$2:$N$183,'1.80 Team Mix LG'!$D$2:$D$183,Daten!I41,'1.80 Team Mix LG'!$G$2:$G$183,"j")</f>
        <v>0</v>
      </c>
      <c r="Q42" s="26" t="s">
        <v>194</v>
      </c>
      <c r="R42" s="26">
        <f>SUMIFS('2.20 Team Mix LP'!$N$2:$N$201,'2.20 Team Mix LP'!$D$2:$D$201,Daten!I41,'2.20 Team Mix LP'!$G$2:$G$201,"j")</f>
        <v>0</v>
      </c>
    </row>
    <row r="43" spans="2:18">
      <c r="B43" s="26" t="s">
        <v>8</v>
      </c>
      <c r="C43" s="26">
        <f>SUMIFS('2.10 LP'!$L$2:$L$193,'2.10 LP'!$D$2:$D$193,Daten!C20,'2.10 LP'!$G$2:$G$193,"j")</f>
        <v>0</v>
      </c>
      <c r="E43" s="26" t="s">
        <v>8</v>
      </c>
      <c r="F43" s="26">
        <f>SUMIFS('2.17 LPM'!$J$2:$J$170,'2.17 LPM'!$D$2:$D$170,Daten!C20,'2.17 LPM'!$G$2:$G$170,"j")</f>
        <v>0</v>
      </c>
      <c r="H43" s="26" t="s">
        <v>8</v>
      </c>
      <c r="I43" s="26">
        <f>SUMIFS('2.30 SFP'!$N$2:$N$201,'2.30 SFP'!$D$2:$D$201,Daten!C20,'2.30 SFP'!$G$2:$G$201,"j")</f>
        <v>0</v>
      </c>
      <c r="K43" s="26" t="s">
        <v>8</v>
      </c>
      <c r="L43" s="26">
        <f>SUMIFS('2.40 KK SpoPi'!$J$2:$J$198,'2.40 KK SpoPi'!$D$2:$D$198,Daten!C20,'2.40 KK SpoPi'!$G$2:$G$198,"j")</f>
        <v>0</v>
      </c>
    </row>
    <row r="44" spans="2:18">
      <c r="B44" s="26" t="s">
        <v>26</v>
      </c>
      <c r="C44" s="26">
        <f>SUMIFS('2.10 LP'!$L$2:$L$193,'2.10 LP'!$D$2:$D$193,Daten!C21,'2.10 LP'!$G$2:$G$193,"j")</f>
        <v>0</v>
      </c>
      <c r="E44" s="26" t="s">
        <v>26</v>
      </c>
      <c r="F44" s="26">
        <f>SUMIFS('2.17 LPM'!$J$2:$J$170,'2.17 LPM'!$D$2:$D$170,Daten!C21,'2.17 LPM'!$G$2:$G$170,"j")</f>
        <v>0</v>
      </c>
      <c r="H44" s="26" t="s">
        <v>26</v>
      </c>
      <c r="I44" s="26">
        <f>SUMIFS('2.30 SFP'!$N$2:$N$201,'2.30 SFP'!$D$2:$D$201,Daten!C21,'2.30 SFP'!$G$2:$G$201,"j")</f>
        <v>0</v>
      </c>
      <c r="K44" s="26" t="s">
        <v>26</v>
      </c>
      <c r="L44" s="26">
        <f>SUMIFS('2.40 KK SpoPi'!$J$2:$J$198,'2.40 KK SpoPi'!$D$2:$D$198,Daten!C21,'2.40 KK SpoPi'!$G$2:$G$198,"j")</f>
        <v>0</v>
      </c>
    </row>
  </sheetData>
  <sortState xmlns:xlrd2="http://schemas.microsoft.com/office/spreadsheetml/2017/richdata2" ref="E3:F22">
    <sortCondition ref="E3:E22"/>
  </sortState>
  <mergeCells count="10">
    <mergeCell ref="N2:O2"/>
    <mergeCell ref="B24:C24"/>
    <mergeCell ref="E24:F24"/>
    <mergeCell ref="Q2:R2"/>
    <mergeCell ref="H24:I24"/>
    <mergeCell ref="K2:L2"/>
    <mergeCell ref="K24:L24"/>
    <mergeCell ref="E2:F2"/>
    <mergeCell ref="B2:C2"/>
    <mergeCell ref="H2:I2"/>
  </mergeCells>
  <pageMargins left="0.7" right="0.7" top="0.78740157499999996" bottom="0.78740157499999996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activeCell="F7" sqref="F7"/>
    </sheetView>
  </sheetViews>
  <sheetFormatPr baseColWidth="10" defaultColWidth="11.44140625" defaultRowHeight="13.8"/>
  <cols>
    <col min="1" max="1" width="6.5546875" style="37" bestFit="1" customWidth="1"/>
    <col min="2" max="2" width="16.109375" style="37" customWidth="1"/>
    <col min="3" max="3" width="13.88671875" style="37" bestFit="1" customWidth="1"/>
    <col min="4" max="4" width="12.6640625" style="37" bestFit="1" customWidth="1"/>
    <col min="5" max="5" width="14.109375" style="37" bestFit="1" customWidth="1"/>
    <col min="6" max="6" width="15.5546875" style="37" bestFit="1" customWidth="1"/>
    <col min="7" max="7" width="10" style="37" bestFit="1" customWidth="1"/>
    <col min="8" max="11" width="6.5546875" style="37" bestFit="1" customWidth="1"/>
    <col min="12" max="12" width="12.44140625" style="37" bestFit="1" customWidth="1"/>
    <col min="13" max="13" width="8.6640625" style="37" bestFit="1" customWidth="1"/>
    <col min="14" max="16384" width="11.44140625" style="36"/>
  </cols>
  <sheetData>
    <row r="1" spans="1:13">
      <c r="A1" s="34" t="s">
        <v>138</v>
      </c>
      <c r="B1" s="34" t="s">
        <v>0</v>
      </c>
      <c r="C1" s="34" t="s">
        <v>1</v>
      </c>
      <c r="D1" s="34" t="s">
        <v>2</v>
      </c>
      <c r="E1" s="34" t="s">
        <v>38</v>
      </c>
      <c r="F1" s="34" t="s">
        <v>39</v>
      </c>
      <c r="G1" s="34" t="s">
        <v>3</v>
      </c>
      <c r="H1" s="34">
        <v>1</v>
      </c>
      <c r="I1" s="34">
        <v>2</v>
      </c>
      <c r="J1" s="34">
        <v>3</v>
      </c>
      <c r="K1" s="34">
        <v>4</v>
      </c>
      <c r="L1" s="34" t="s">
        <v>4</v>
      </c>
      <c r="M1" s="34" t="s">
        <v>33</v>
      </c>
    </row>
    <row r="2" spans="1:13">
      <c r="A2" s="35">
        <v>1</v>
      </c>
      <c r="B2" s="63"/>
      <c r="C2" s="63"/>
      <c r="D2" s="64"/>
      <c r="E2" s="62"/>
      <c r="F2" s="64"/>
      <c r="G2" s="65"/>
      <c r="H2" s="65"/>
      <c r="I2" s="65"/>
      <c r="J2" s="65"/>
      <c r="K2" s="66"/>
      <c r="L2" s="67" t="str">
        <f t="shared" ref="L2:L48" si="0">IF(H2&lt;&gt;0,SUM(H2:K2),"")</f>
        <v/>
      </c>
      <c r="M2" s="68" t="str">
        <f ca="1">IF(AND(E2&lt;&gt;0,E2&lt;Daten!$E$2),IF(E2&gt;=Daten!$G$2,Daten!$D$2,IF(E2&gt;=Daten!$G$3,Daten!$D$3,IF(E2&gt;=Daten!$G$4,Daten!$D$4,"Fehler"))),"")</f>
        <v/>
      </c>
    </row>
    <row r="3" spans="1:13">
      <c r="A3" s="35">
        <v>2</v>
      </c>
      <c r="B3" s="63"/>
      <c r="C3" s="63"/>
      <c r="D3" s="64"/>
      <c r="E3" s="62"/>
      <c r="F3" s="64"/>
      <c r="G3" s="65"/>
      <c r="H3" s="65"/>
      <c r="I3" s="65"/>
      <c r="J3" s="65"/>
      <c r="K3" s="65"/>
      <c r="L3" s="67" t="str">
        <f t="shared" si="0"/>
        <v/>
      </c>
      <c r="M3" s="68" t="str">
        <f ca="1">IF(AND(E3&lt;&gt;0,E3&lt;Daten!$E$2),IF(E3&gt;=Daten!$G$2,Daten!$D$2,IF(E3&gt;=Daten!$G$3,Daten!$D$3,IF(E3&gt;=Daten!$G$4,Daten!$D$4,"Fehler"))),"")</f>
        <v/>
      </c>
    </row>
    <row r="4" spans="1:13">
      <c r="A4" s="35">
        <v>3</v>
      </c>
      <c r="B4" s="69"/>
      <c r="C4" s="69"/>
      <c r="D4" s="64"/>
      <c r="E4" s="62"/>
      <c r="F4" s="64"/>
      <c r="G4" s="65"/>
      <c r="H4" s="66"/>
      <c r="I4" s="66"/>
      <c r="J4" s="66"/>
      <c r="K4" s="66"/>
      <c r="L4" s="67" t="str">
        <f>IF(H4&lt;&gt;0,SUM(H4:K4),"")</f>
        <v/>
      </c>
      <c r="M4" s="68" t="str">
        <f ca="1">IF(AND(E4&lt;&gt;0,E4&lt;Daten!$E$2),IF(E4&gt;=Daten!$G$2,Daten!$D$2,IF(E4&gt;=Daten!$G$3,Daten!$D$3,IF(E4&gt;=Daten!$G$4,Daten!$D$4,"Fehler"))),"")</f>
        <v/>
      </c>
    </row>
    <row r="5" spans="1:13">
      <c r="A5" s="35">
        <v>4</v>
      </c>
      <c r="B5" s="69"/>
      <c r="C5" s="69"/>
      <c r="D5" s="64"/>
      <c r="E5" s="62"/>
      <c r="F5" s="64"/>
      <c r="G5" s="65"/>
      <c r="H5" s="65"/>
      <c r="I5" s="65"/>
      <c r="J5" s="65"/>
      <c r="K5" s="66"/>
      <c r="L5" s="67" t="str">
        <f>IF(H5&lt;&gt;0,SUM(H5:K5),"")</f>
        <v/>
      </c>
      <c r="M5" s="68" t="str">
        <f ca="1">IF(AND(E5&lt;&gt;0,E5&lt;Daten!$E$2),IF(E5&gt;=Daten!$G$2,Daten!$D$2,IF(E5&gt;=Daten!$G$3,Daten!$D$3,IF(E5&gt;=Daten!$G$4,Daten!$D$4,"Fehler"))),"")</f>
        <v/>
      </c>
    </row>
    <row r="6" spans="1:13">
      <c r="A6" s="35">
        <v>5</v>
      </c>
      <c r="B6" s="63"/>
      <c r="C6" s="63"/>
      <c r="D6" s="64"/>
      <c r="E6" s="62"/>
      <c r="F6" s="64"/>
      <c r="G6" s="65"/>
      <c r="H6" s="66"/>
      <c r="I6" s="65"/>
      <c r="J6" s="65"/>
      <c r="K6" s="65"/>
      <c r="L6" s="67" t="str">
        <f>IF(H6&lt;&gt;0,SUM(H6:K6),"")</f>
        <v/>
      </c>
      <c r="M6" s="68" t="str">
        <f ca="1">IF(AND(E6&lt;&gt;0,E6&lt;Daten!$E$2),IF(E6&gt;=Daten!$G$2,Daten!$D$2,IF(E6&gt;=Daten!$G$3,Daten!$D$3,IF(E6&gt;=Daten!$G$4,Daten!$D$4,"Fehler"))),"")</f>
        <v/>
      </c>
    </row>
    <row r="7" spans="1:13">
      <c r="A7" s="35">
        <v>6</v>
      </c>
      <c r="B7" s="63"/>
      <c r="C7" s="63"/>
      <c r="D7" s="64"/>
      <c r="E7" s="62"/>
      <c r="F7" s="64"/>
      <c r="G7" s="65"/>
      <c r="H7" s="66"/>
      <c r="I7" s="65"/>
      <c r="J7" s="65"/>
      <c r="K7" s="65"/>
      <c r="L7" s="67" t="str">
        <f>IF(H7&lt;&gt;0,SUM(H7:K7),"")</f>
        <v/>
      </c>
      <c r="M7" s="68" t="str">
        <f ca="1">IF(AND(E7&lt;&gt;0,E7&lt;Daten!$E$2),IF(E7&gt;=Daten!$G$2,Daten!$D$2,IF(E7&gt;=Daten!$G$3,Daten!$D$3,IF(E7&gt;=Daten!$G$4,Daten!$D$4,"Fehler"))),"")</f>
        <v/>
      </c>
    </row>
    <row r="8" spans="1:13">
      <c r="A8" s="35">
        <v>7</v>
      </c>
      <c r="B8" s="69"/>
      <c r="C8" s="69"/>
      <c r="D8" s="64"/>
      <c r="E8" s="70"/>
      <c r="F8" s="64"/>
      <c r="G8" s="65"/>
      <c r="H8" s="66"/>
      <c r="I8" s="66"/>
      <c r="J8" s="66"/>
      <c r="K8" s="66"/>
      <c r="L8" s="67" t="str">
        <f>IF(H8&lt;&gt;0,SUM(H8:K8),"")</f>
        <v/>
      </c>
      <c r="M8" s="68" t="str">
        <f ca="1">IF(AND(E8&lt;&gt;0,E8&lt;Daten!$E$2),IF(E8&gt;=Daten!$G$2,Daten!$D$2,IF(E8&gt;=Daten!$G$3,Daten!$D$3,IF(E8&gt;=Daten!$G$4,Daten!$D$4,"Fehler"))),"")</f>
        <v/>
      </c>
    </row>
    <row r="9" spans="1:13">
      <c r="A9" s="35">
        <v>8</v>
      </c>
      <c r="B9" s="69"/>
      <c r="C9" s="69"/>
      <c r="D9" s="64"/>
      <c r="E9" s="70"/>
      <c r="F9" s="64"/>
      <c r="G9" s="65"/>
      <c r="H9" s="65"/>
      <c r="I9" s="65"/>
      <c r="J9" s="65"/>
      <c r="K9" s="65"/>
      <c r="L9" s="67" t="str">
        <f t="shared" si="0"/>
        <v/>
      </c>
      <c r="M9" s="68" t="str">
        <f ca="1">IF(AND(E9&lt;&gt;0,E9&lt;Daten!$E$2),IF(E9&gt;=Daten!$G$2,Daten!$D$2,IF(E9&gt;=Daten!$G$3,Daten!$D$3,IF(E9&gt;=Daten!$G$4,Daten!$D$4,"Fehler"))),"")</f>
        <v/>
      </c>
    </row>
    <row r="10" spans="1:13">
      <c r="A10" s="35">
        <v>9</v>
      </c>
      <c r="B10" s="69"/>
      <c r="C10" s="69"/>
      <c r="D10" s="64"/>
      <c r="E10" s="70"/>
      <c r="F10" s="64"/>
      <c r="G10" s="65"/>
      <c r="H10" s="65"/>
      <c r="I10" s="65"/>
      <c r="J10" s="65"/>
      <c r="K10" s="65"/>
      <c r="L10" s="67" t="str">
        <f t="shared" si="0"/>
        <v/>
      </c>
      <c r="M10" s="68" t="str">
        <f ca="1">IF(AND(E10&lt;&gt;0,E10&lt;Daten!$E$2),IF(E10&gt;=Daten!$G$2,Daten!$D$2,IF(E10&gt;=Daten!$G$3,Daten!$D$3,IF(E10&gt;=Daten!$G$4,Daten!$D$4,"Fehler"))),"")</f>
        <v/>
      </c>
    </row>
    <row r="11" spans="1:13">
      <c r="A11" s="35">
        <v>10</v>
      </c>
      <c r="B11" s="69"/>
      <c r="C11" s="69"/>
      <c r="D11" s="64"/>
      <c r="E11" s="70"/>
      <c r="F11" s="64"/>
      <c r="G11" s="65"/>
      <c r="H11" s="65"/>
      <c r="I11" s="65"/>
      <c r="J11" s="65"/>
      <c r="K11" s="65"/>
      <c r="L11" s="67" t="str">
        <f t="shared" si="0"/>
        <v/>
      </c>
      <c r="M11" s="68" t="str">
        <f ca="1">IF(AND(E11&lt;&gt;0,E11&lt;Daten!$E$2),IF(E11&gt;=Daten!$G$2,Daten!$D$2,IF(E11&gt;=Daten!$G$3,Daten!$D$3,IF(E11&gt;=Daten!$G$4,Daten!$D$4,"Fehler"))),"")</f>
        <v/>
      </c>
    </row>
    <row r="12" spans="1:13">
      <c r="A12" s="35">
        <v>11</v>
      </c>
      <c r="B12" s="69"/>
      <c r="C12" s="69"/>
      <c r="D12" s="64"/>
      <c r="E12" s="70"/>
      <c r="F12" s="64"/>
      <c r="G12" s="65"/>
      <c r="H12" s="65"/>
      <c r="I12" s="65"/>
      <c r="J12" s="65"/>
      <c r="K12" s="65"/>
      <c r="L12" s="67" t="str">
        <f t="shared" si="0"/>
        <v/>
      </c>
      <c r="M12" s="68" t="str">
        <f ca="1">IF(AND(E12&lt;&gt;0,E12&lt;Daten!$E$2),IF(E12&gt;=Daten!$G$2,Daten!$D$2,IF(E12&gt;=Daten!$G$3,Daten!$D$3,IF(E12&gt;=Daten!$G$4,Daten!$D$4,"Fehler"))),"")</f>
        <v/>
      </c>
    </row>
    <row r="13" spans="1:13">
      <c r="A13" s="35">
        <v>12</v>
      </c>
      <c r="B13" s="69"/>
      <c r="C13" s="69"/>
      <c r="D13" s="64"/>
      <c r="E13" s="70"/>
      <c r="F13" s="64"/>
      <c r="G13" s="65"/>
      <c r="H13" s="65"/>
      <c r="I13" s="65"/>
      <c r="J13" s="65"/>
      <c r="K13" s="65"/>
      <c r="L13" s="67" t="str">
        <f t="shared" si="0"/>
        <v/>
      </c>
      <c r="M13" s="68" t="str">
        <f ca="1">IF(AND(E13&lt;&gt;0,E13&lt;Daten!$E$2),IF(E13&gt;=Daten!$G$2,Daten!$D$2,IF(E13&gt;=Daten!$G$3,Daten!$D$3,IF(E13&gt;=Daten!$G$4,Daten!$D$4,"Fehler"))),"")</f>
        <v/>
      </c>
    </row>
    <row r="14" spans="1:13">
      <c r="A14" s="35">
        <v>13</v>
      </c>
      <c r="B14" s="71"/>
      <c r="C14" s="71"/>
      <c r="D14" s="72"/>
      <c r="E14" s="72"/>
      <c r="F14" s="72"/>
      <c r="G14" s="65"/>
      <c r="H14" s="65"/>
      <c r="I14" s="65"/>
      <c r="J14" s="65"/>
      <c r="K14" s="65"/>
      <c r="L14" s="67" t="str">
        <f t="shared" si="0"/>
        <v/>
      </c>
      <c r="M14" s="68" t="str">
        <f ca="1">IF(AND(E14&lt;&gt;0,E14&lt;Daten!$E$2),IF(E14&gt;=Daten!$G$2,Daten!$D$2,IF(E14&gt;=Daten!$G$3,Daten!$D$3,IF(E14&gt;=Daten!$G$4,Daten!$D$4,"Fehler"))),"")</f>
        <v/>
      </c>
    </row>
    <row r="15" spans="1:13">
      <c r="A15" s="35">
        <v>14</v>
      </c>
      <c r="B15" s="71"/>
      <c r="C15" s="71"/>
      <c r="D15" s="72"/>
      <c r="E15" s="72"/>
      <c r="F15" s="72"/>
      <c r="G15" s="65"/>
      <c r="H15" s="65"/>
      <c r="I15" s="65"/>
      <c r="J15" s="65"/>
      <c r="K15" s="65"/>
      <c r="L15" s="67" t="str">
        <f t="shared" si="0"/>
        <v/>
      </c>
      <c r="M15" s="68" t="str">
        <f ca="1">IF(AND(E15&lt;&gt;0,E15&lt;Daten!$E$2),IF(E15&gt;=Daten!$G$2,Daten!$D$2,IF(E15&gt;=Daten!$G$3,Daten!$D$3,IF(E15&gt;=Daten!$G$4,Daten!$D$4,"Fehler"))),"")</f>
        <v/>
      </c>
    </row>
    <row r="16" spans="1:13">
      <c r="A16" s="35">
        <v>15</v>
      </c>
      <c r="B16" s="71"/>
      <c r="C16" s="71"/>
      <c r="D16" s="72"/>
      <c r="E16" s="72"/>
      <c r="F16" s="72"/>
      <c r="G16" s="65"/>
      <c r="H16" s="65"/>
      <c r="I16" s="65"/>
      <c r="J16" s="65"/>
      <c r="K16" s="66"/>
      <c r="L16" s="67" t="str">
        <f t="shared" si="0"/>
        <v/>
      </c>
      <c r="M16" s="68" t="str">
        <f ca="1">IF(AND(E16&lt;&gt;0,E16&lt;Daten!$E$2),IF(E16&gt;=Daten!$G$2,Daten!$D$2,IF(E16&gt;=Daten!$G$3,Daten!$D$3,IF(E16&gt;=Daten!$G$4,Daten!$D$4,"Fehler"))),"")</f>
        <v/>
      </c>
    </row>
    <row r="17" spans="1:13">
      <c r="A17" s="35">
        <v>16</v>
      </c>
      <c r="B17" s="71"/>
      <c r="C17" s="71"/>
      <c r="D17" s="72"/>
      <c r="E17" s="72"/>
      <c r="F17" s="72"/>
      <c r="G17" s="65"/>
      <c r="H17" s="66"/>
      <c r="I17" s="66"/>
      <c r="J17" s="66"/>
      <c r="K17" s="66"/>
      <c r="L17" s="67" t="str">
        <f t="shared" si="0"/>
        <v/>
      </c>
      <c r="M17" s="68" t="str">
        <f ca="1">IF(AND(E17&lt;&gt;0,E17&lt;Daten!$E$2),IF(E17&gt;=Daten!$G$2,Daten!$D$2,IF(E17&gt;=Daten!$G$3,Daten!$D$3,IF(E17&gt;=Daten!$G$4,Daten!$D$4,"Fehler"))),"")</f>
        <v/>
      </c>
    </row>
    <row r="18" spans="1:13">
      <c r="A18" s="35">
        <v>17</v>
      </c>
      <c r="B18" s="71"/>
      <c r="C18" s="71"/>
      <c r="D18" s="72"/>
      <c r="E18" s="72"/>
      <c r="F18" s="72"/>
      <c r="G18" s="65"/>
      <c r="H18" s="66"/>
      <c r="I18" s="65"/>
      <c r="J18" s="65"/>
      <c r="K18" s="65"/>
      <c r="L18" s="67" t="str">
        <f t="shared" si="0"/>
        <v/>
      </c>
      <c r="M18" s="68" t="str">
        <f ca="1">IF(AND(E18&lt;&gt;0,E18&lt;Daten!$E$2),IF(E18&gt;=Daten!$G$2,Daten!$D$2,IF(E18&gt;=Daten!$G$3,Daten!$D$3,IF(E18&gt;=Daten!$G$4,Daten!$D$4,"Fehler"))),"")</f>
        <v/>
      </c>
    </row>
    <row r="19" spans="1:13">
      <c r="A19" s="35">
        <v>18</v>
      </c>
      <c r="B19" s="71"/>
      <c r="C19" s="71"/>
      <c r="D19" s="72"/>
      <c r="E19" s="72"/>
      <c r="F19" s="72"/>
      <c r="G19" s="65"/>
      <c r="H19" s="66"/>
      <c r="I19" s="65"/>
      <c r="J19" s="65"/>
      <c r="K19" s="65"/>
      <c r="L19" s="67" t="str">
        <f t="shared" si="0"/>
        <v/>
      </c>
      <c r="M19" s="68" t="str">
        <f ca="1">IF(AND(E19&lt;&gt;0,E19&lt;Daten!$E$2),IF(E19&gt;=Daten!$G$2,Daten!$D$2,IF(E19&gt;=Daten!$G$3,Daten!$D$3,IF(E19&gt;=Daten!$G$4,Daten!$D$4,"Fehler"))),"")</f>
        <v/>
      </c>
    </row>
    <row r="20" spans="1:13">
      <c r="A20" s="35">
        <v>19</v>
      </c>
      <c r="B20" s="71"/>
      <c r="C20" s="71"/>
      <c r="D20" s="72"/>
      <c r="E20" s="72"/>
      <c r="F20" s="72"/>
      <c r="G20" s="65"/>
      <c r="H20" s="66"/>
      <c r="I20" s="65"/>
      <c r="J20" s="65"/>
      <c r="K20" s="65"/>
      <c r="L20" s="67" t="str">
        <f t="shared" si="0"/>
        <v/>
      </c>
      <c r="M20" s="68" t="str">
        <f ca="1">IF(AND(E20&lt;&gt;0,E20&lt;Daten!$E$2),IF(E20&gt;=Daten!$G$2,Daten!$D$2,IF(E20&gt;=Daten!$G$3,Daten!$D$3,IF(E20&gt;=Daten!$G$4,Daten!$D$4,"Fehler"))),"")</f>
        <v/>
      </c>
    </row>
    <row r="21" spans="1:13">
      <c r="A21" s="35">
        <v>20</v>
      </c>
      <c r="B21" s="71"/>
      <c r="C21" s="71"/>
      <c r="D21" s="72"/>
      <c r="E21" s="72"/>
      <c r="F21" s="72"/>
      <c r="G21" s="65"/>
      <c r="H21" s="65"/>
      <c r="I21" s="65"/>
      <c r="J21" s="65"/>
      <c r="K21" s="65"/>
      <c r="L21" s="67" t="str">
        <f t="shared" si="0"/>
        <v/>
      </c>
      <c r="M21" s="68" t="str">
        <f ca="1">IF(AND(E21&lt;&gt;0,E21&lt;Daten!$E$2),IF(E21&gt;=Daten!$G$2,Daten!$D$2,IF(E21&gt;=Daten!$G$3,Daten!$D$3,IF(E21&gt;=Daten!$G$4,Daten!$D$4,"Fehler"))),"")</f>
        <v/>
      </c>
    </row>
    <row r="22" spans="1:13">
      <c r="A22" s="35">
        <v>21</v>
      </c>
      <c r="B22" s="71"/>
      <c r="C22" s="71"/>
      <c r="D22" s="72"/>
      <c r="E22" s="72"/>
      <c r="F22" s="72"/>
      <c r="G22" s="65"/>
      <c r="H22" s="65"/>
      <c r="I22" s="65"/>
      <c r="J22" s="65"/>
      <c r="K22" s="65"/>
      <c r="L22" s="67" t="str">
        <f t="shared" si="0"/>
        <v/>
      </c>
      <c r="M22" s="68" t="str">
        <f ca="1">IF(AND(E22&lt;&gt;0,E22&lt;Daten!$E$2),IF(E22&gt;=Daten!$G$2,Daten!$D$2,IF(E22&gt;=Daten!$G$3,Daten!$D$3,IF(E22&gt;=Daten!$G$4,Daten!$D$4,"Fehler"))),"")</f>
        <v/>
      </c>
    </row>
    <row r="23" spans="1:13">
      <c r="A23" s="35">
        <v>22</v>
      </c>
      <c r="B23" s="71"/>
      <c r="C23" s="71"/>
      <c r="D23" s="72"/>
      <c r="E23" s="72"/>
      <c r="F23" s="72"/>
      <c r="G23" s="65"/>
      <c r="H23" s="65"/>
      <c r="I23" s="65"/>
      <c r="J23" s="65"/>
      <c r="K23" s="65"/>
      <c r="L23" s="67" t="str">
        <f t="shared" si="0"/>
        <v/>
      </c>
      <c r="M23" s="68" t="str">
        <f ca="1">IF(AND(E23&lt;&gt;0,E23&lt;Daten!$E$2),IF(E23&gt;=Daten!$G$2,Daten!$D$2,IF(E23&gt;=Daten!$G$3,Daten!$D$3,IF(E23&gt;=Daten!$G$4,Daten!$D$4,"Fehler"))),"")</f>
        <v/>
      </c>
    </row>
    <row r="24" spans="1:13">
      <c r="A24" s="35">
        <v>23</v>
      </c>
      <c r="B24" s="71"/>
      <c r="C24" s="71"/>
      <c r="D24" s="72"/>
      <c r="E24" s="72"/>
      <c r="F24" s="72"/>
      <c r="G24" s="65"/>
      <c r="H24" s="65"/>
      <c r="I24" s="65"/>
      <c r="J24" s="65"/>
      <c r="K24" s="65"/>
      <c r="L24" s="67" t="str">
        <f t="shared" si="0"/>
        <v/>
      </c>
      <c r="M24" s="68" t="str">
        <f ca="1">IF(AND(E24&lt;&gt;0,E24&lt;Daten!$E$2),IF(E24&gt;=Daten!$G$2,Daten!$D$2,IF(E24&gt;=Daten!$G$3,Daten!$D$3,IF(E24&gt;=Daten!$G$4,Daten!$D$4,"Fehler"))),"")</f>
        <v/>
      </c>
    </row>
    <row r="25" spans="1:13">
      <c r="A25" s="35">
        <v>24</v>
      </c>
      <c r="B25" s="93"/>
      <c r="C25" s="93"/>
      <c r="D25" s="72"/>
      <c r="E25" s="72"/>
      <c r="F25" s="72"/>
      <c r="G25" s="65"/>
      <c r="H25" s="65"/>
      <c r="I25" s="65"/>
      <c r="J25" s="65"/>
      <c r="K25" s="65"/>
      <c r="L25" s="67" t="str">
        <f t="shared" si="0"/>
        <v/>
      </c>
      <c r="M25" s="68" t="str">
        <f ca="1">IF(AND(E25&lt;&gt;0,E25&lt;Daten!$E$2),IF(E25&gt;=Daten!$G$2,Daten!$D$2,IF(E25&gt;=Daten!$G$3,Daten!$D$3,IF(E25&gt;=Daten!$G$4,Daten!$D$4,"Fehler"))),"")</f>
        <v/>
      </c>
    </row>
    <row r="26" spans="1:13">
      <c r="A26" s="35">
        <v>25</v>
      </c>
      <c r="B26" s="91"/>
      <c r="C26" s="91"/>
      <c r="D26" s="39"/>
      <c r="E26" s="50"/>
      <c r="F26" s="39"/>
      <c r="G26" s="65"/>
      <c r="H26" s="65"/>
      <c r="I26" s="65"/>
      <c r="J26" s="65"/>
      <c r="K26" s="65"/>
      <c r="L26" s="67" t="str">
        <f t="shared" si="0"/>
        <v/>
      </c>
      <c r="M26" s="68" t="str">
        <f ca="1">IF(AND(E26&lt;&gt;0,E26&lt;Daten!$E$2),IF(E26&gt;=Daten!$G$2,Daten!$D$2,IF(E26&gt;=Daten!$G$3,Daten!$D$3,IF(E26&gt;=Daten!$G$4,Daten!$D$4,"Fehler"))),"")</f>
        <v/>
      </c>
    </row>
    <row r="27" spans="1:13">
      <c r="A27" s="35">
        <v>26</v>
      </c>
      <c r="B27" s="91"/>
      <c r="C27" s="91"/>
      <c r="D27" s="39"/>
      <c r="E27" s="50"/>
      <c r="F27" s="39"/>
      <c r="G27" s="65"/>
      <c r="H27" s="65"/>
      <c r="I27" s="65"/>
      <c r="J27" s="65"/>
      <c r="K27" s="66"/>
      <c r="L27" s="67" t="str">
        <f t="shared" si="0"/>
        <v/>
      </c>
      <c r="M27" s="68" t="str">
        <f ca="1">IF(AND(E27&lt;&gt;0,E27&lt;Daten!$E$2),IF(E27&gt;=Daten!$G$2,Daten!$D$2,IF(E27&gt;=Daten!$G$3,Daten!$D$3,IF(E27&gt;=Daten!$G$4,Daten!$D$4,"Fehler"))),"")</f>
        <v/>
      </c>
    </row>
    <row r="28" spans="1:13">
      <c r="A28" s="35">
        <v>27</v>
      </c>
      <c r="B28" s="91"/>
      <c r="C28" s="91"/>
      <c r="D28" s="39"/>
      <c r="E28" s="50"/>
      <c r="F28" s="39"/>
      <c r="G28" s="65"/>
      <c r="H28" s="65"/>
      <c r="I28" s="65"/>
      <c r="J28" s="65"/>
      <c r="K28" s="66"/>
      <c r="L28" s="67" t="str">
        <f t="shared" si="0"/>
        <v/>
      </c>
      <c r="M28" s="68" t="str">
        <f ca="1">IF(AND(E28&lt;&gt;0,E28&lt;Daten!$E$2),IF(E28&gt;=Daten!$G$2,Daten!$D$2,IF(E28&gt;=Daten!$G$3,Daten!$D$3,IF(E28&gt;=Daten!$G$4,Daten!$D$4,"Fehler"))),"")</f>
        <v/>
      </c>
    </row>
    <row r="29" spans="1:13">
      <c r="A29" s="35">
        <v>28</v>
      </c>
      <c r="B29" s="91"/>
      <c r="C29" s="91"/>
      <c r="D29" s="39"/>
      <c r="E29" s="51"/>
      <c r="F29" s="39"/>
      <c r="G29" s="65"/>
      <c r="H29" s="65"/>
      <c r="I29" s="65"/>
      <c r="J29" s="65"/>
      <c r="K29" s="66"/>
      <c r="L29" s="67" t="str">
        <f t="shared" si="0"/>
        <v/>
      </c>
      <c r="M29" s="68" t="str">
        <f ca="1">IF(AND(E29&lt;&gt;0,E29&lt;Daten!$E$2),IF(E29&gt;=Daten!$G$2,Daten!$D$2,IF(E29&gt;=Daten!$G$3,Daten!$D$3,IF(E29&gt;=Daten!$G$4,Daten!$D$4,"Fehler"))),"")</f>
        <v/>
      </c>
    </row>
    <row r="30" spans="1:13">
      <c r="A30" s="35">
        <v>29</v>
      </c>
      <c r="B30" s="91"/>
      <c r="C30" s="91"/>
      <c r="D30" s="39"/>
      <c r="E30" s="50"/>
      <c r="F30" s="59"/>
      <c r="G30" s="65"/>
      <c r="H30" s="66"/>
      <c r="I30" s="66"/>
      <c r="J30" s="66"/>
      <c r="K30" s="66"/>
      <c r="L30" s="67" t="str">
        <f t="shared" si="0"/>
        <v/>
      </c>
      <c r="M30" s="68" t="str">
        <f ca="1">IF(AND(E30&lt;&gt;0,E30&lt;Daten!$E$2),IF(E30&gt;=Daten!$G$2,Daten!$D$2,IF(E30&gt;=Daten!$G$3,Daten!$D$3,IF(E30&gt;=Daten!$G$4,Daten!$D$4,"Fehler"))),"")</f>
        <v/>
      </c>
    </row>
    <row r="31" spans="1:13">
      <c r="A31" s="35">
        <v>30</v>
      </c>
      <c r="B31" s="91"/>
      <c r="C31" s="91"/>
      <c r="D31" s="39"/>
      <c r="E31" s="50"/>
      <c r="F31" s="59"/>
      <c r="G31" s="65"/>
      <c r="H31" s="66"/>
      <c r="I31" s="65"/>
      <c r="J31" s="65"/>
      <c r="K31" s="65"/>
      <c r="L31" s="67" t="str">
        <f t="shared" si="0"/>
        <v/>
      </c>
      <c r="M31" s="68" t="str">
        <f ca="1">IF(AND(E31&lt;&gt;0,E31&lt;Daten!$E$2),IF(E31&gt;=Daten!$G$2,Daten!$D$2,IF(E31&gt;=Daten!$G$3,Daten!$D$3,IF(E31&gt;=Daten!$G$4,Daten!$D$4,"Fehler"))),"")</f>
        <v/>
      </c>
    </row>
    <row r="32" spans="1:13">
      <c r="A32" s="35">
        <v>31</v>
      </c>
      <c r="B32" s="91"/>
      <c r="C32" s="91"/>
      <c r="D32" s="39"/>
      <c r="E32" s="50"/>
      <c r="F32" s="59"/>
      <c r="G32" s="65"/>
      <c r="H32" s="66"/>
      <c r="I32" s="65"/>
      <c r="J32" s="65"/>
      <c r="K32" s="65"/>
      <c r="L32" s="67" t="str">
        <f t="shared" si="0"/>
        <v/>
      </c>
      <c r="M32" s="68" t="str">
        <f ca="1">IF(AND(E32&lt;&gt;0,E32&lt;Daten!$E$2),IF(E32&gt;=Daten!$G$2,Daten!$D$2,IF(E32&gt;=Daten!$G$3,Daten!$D$3,IF(E32&gt;=Daten!$G$4,Daten!$D$4,"Fehler"))),"")</f>
        <v/>
      </c>
    </row>
    <row r="33" spans="1:13">
      <c r="A33" s="35">
        <v>32</v>
      </c>
      <c r="B33" s="91"/>
      <c r="C33" s="91"/>
      <c r="D33" s="39"/>
      <c r="E33" s="50"/>
      <c r="F33" s="59"/>
      <c r="G33" s="65"/>
      <c r="H33" s="66"/>
      <c r="I33" s="66"/>
      <c r="J33" s="66"/>
      <c r="K33" s="66"/>
      <c r="L33" s="67" t="str">
        <f t="shared" si="0"/>
        <v/>
      </c>
      <c r="M33" s="68" t="str">
        <f ca="1">IF(AND(E33&lt;&gt;0,E33&lt;Daten!$E$2),IF(E33&gt;=Daten!$G$2,Daten!$D$2,IF(E33&gt;=Daten!$G$3,Daten!$D$3,IF(E33&gt;=Daten!$G$4,Daten!$D$4,"Fehler"))),"")</f>
        <v/>
      </c>
    </row>
    <row r="34" spans="1:13">
      <c r="A34" s="35">
        <v>33</v>
      </c>
      <c r="B34" s="91"/>
      <c r="C34" s="91"/>
      <c r="D34" s="39"/>
      <c r="E34" s="50"/>
      <c r="F34" s="59"/>
      <c r="G34" s="65"/>
      <c r="H34" s="65"/>
      <c r="I34" s="65"/>
      <c r="J34" s="65"/>
      <c r="K34" s="66"/>
      <c r="L34" s="67" t="str">
        <f t="shared" si="0"/>
        <v/>
      </c>
      <c r="M34" s="68" t="str">
        <f ca="1">IF(AND(E34&lt;&gt;0,E34&lt;Daten!$E$2),IF(E34&gt;=Daten!$G$2,Daten!$D$2,IF(E34&gt;=Daten!$G$3,Daten!$D$3,IF(E34&gt;=Daten!$G$4,Daten!$D$4,"Fehler"))),"")</f>
        <v/>
      </c>
    </row>
    <row r="35" spans="1:13">
      <c r="A35" s="35">
        <v>34</v>
      </c>
      <c r="B35" s="91"/>
      <c r="C35" s="91"/>
      <c r="D35" s="39"/>
      <c r="E35" s="50"/>
      <c r="F35" s="59"/>
      <c r="G35" s="65"/>
      <c r="H35" s="65"/>
      <c r="I35" s="65"/>
      <c r="J35" s="65"/>
      <c r="K35" s="66"/>
      <c r="L35" s="67" t="str">
        <f t="shared" si="0"/>
        <v/>
      </c>
      <c r="M35" s="68" t="str">
        <f ca="1">IF(AND(E35&lt;&gt;0,E35&lt;Daten!$E$2),IF(E35&gt;=Daten!$G$2,Daten!$D$2,IF(E35&gt;=Daten!$G$3,Daten!$D$3,IF(E35&gt;=Daten!$G$4,Daten!$D$4,"Fehler"))),"")</f>
        <v/>
      </c>
    </row>
    <row r="36" spans="1:13">
      <c r="A36" s="35">
        <v>35</v>
      </c>
      <c r="B36" s="91"/>
      <c r="C36" s="91"/>
      <c r="D36" s="39"/>
      <c r="E36" s="50"/>
      <c r="F36" s="59"/>
      <c r="G36" s="65"/>
      <c r="H36" s="66"/>
      <c r="I36" s="66"/>
      <c r="J36" s="66"/>
      <c r="K36" s="66"/>
      <c r="L36" s="67" t="str">
        <f t="shared" si="0"/>
        <v/>
      </c>
      <c r="M36" s="68" t="str">
        <f ca="1">IF(AND(E36&lt;&gt;0,E36&lt;Daten!$E$2),IF(E36&gt;=Daten!$G$2,Daten!$D$2,IF(E36&gt;=Daten!$G$3,Daten!$D$3,IF(E36&gt;=Daten!$G$4,Daten!$D$4,"Fehler"))),"")</f>
        <v/>
      </c>
    </row>
    <row r="37" spans="1:13">
      <c r="A37" s="35">
        <v>36</v>
      </c>
      <c r="B37" s="91"/>
      <c r="C37" s="91"/>
      <c r="D37" s="39"/>
      <c r="E37" s="50"/>
      <c r="F37" s="59"/>
      <c r="G37" s="65"/>
      <c r="H37" s="66"/>
      <c r="I37" s="65"/>
      <c r="J37" s="65"/>
      <c r="K37" s="65"/>
      <c r="L37" s="67" t="str">
        <f t="shared" si="0"/>
        <v/>
      </c>
      <c r="M37" s="68" t="str">
        <f ca="1">IF(AND(E37&lt;&gt;0,E37&lt;Daten!$E$2),IF(E37&gt;=Daten!$G$2,Daten!$D$2,IF(E37&gt;=Daten!$G$3,Daten!$D$3,IF(E37&gt;=Daten!$G$4,Daten!$D$4,"Fehler"))),"")</f>
        <v/>
      </c>
    </row>
    <row r="38" spans="1:13">
      <c r="A38" s="35">
        <v>37</v>
      </c>
      <c r="B38" s="91"/>
      <c r="C38" s="91"/>
      <c r="D38" s="61"/>
      <c r="E38" s="62"/>
      <c r="F38" s="62"/>
      <c r="G38" s="65"/>
      <c r="H38" s="66"/>
      <c r="I38" s="65"/>
      <c r="J38" s="65"/>
      <c r="K38" s="65"/>
      <c r="L38" s="67" t="str">
        <f t="shared" si="0"/>
        <v/>
      </c>
      <c r="M38" s="68" t="str">
        <f ca="1">IF(AND(E38&lt;&gt;0,E38&lt;Daten!$E$2),IF(E38&gt;=Daten!$G$2,Daten!$D$2,IF(E38&gt;=Daten!$G$3,Daten!$D$3,IF(E38&gt;=Daten!$G$4,Daten!$D$4,"Fehler"))),"")</f>
        <v/>
      </c>
    </row>
    <row r="39" spans="1:13">
      <c r="A39" s="35">
        <v>38</v>
      </c>
      <c r="B39" s="60"/>
      <c r="C39" s="60"/>
      <c r="D39" s="61"/>
      <c r="E39" s="62"/>
      <c r="F39" s="62"/>
      <c r="G39" s="65"/>
      <c r="H39" s="66"/>
      <c r="I39" s="66"/>
      <c r="J39" s="66"/>
      <c r="K39" s="66"/>
      <c r="L39" s="67" t="str">
        <f t="shared" si="0"/>
        <v/>
      </c>
      <c r="M39" s="68" t="str">
        <f ca="1">IF(AND(E39&lt;&gt;0,E39&lt;Daten!$E$2),IF(E39&gt;=Daten!$G$2,Daten!$D$2,IF(E39&gt;=Daten!$G$3,Daten!$D$3,IF(E39&gt;=Daten!$G$4,Daten!$D$4,"Fehler"))),"")</f>
        <v/>
      </c>
    </row>
    <row r="40" spans="1:13">
      <c r="A40" s="35">
        <v>39</v>
      </c>
      <c r="B40" s="60"/>
      <c r="C40" s="60"/>
      <c r="D40" s="61"/>
      <c r="E40" s="62"/>
      <c r="F40" s="62"/>
      <c r="G40" s="65"/>
      <c r="H40" s="66"/>
      <c r="I40" s="66"/>
      <c r="J40" s="66"/>
      <c r="K40" s="66"/>
      <c r="L40" s="67" t="str">
        <f t="shared" si="0"/>
        <v/>
      </c>
      <c r="M40" s="68" t="str">
        <f ca="1">IF(AND(E40&lt;&gt;0,E40&lt;Daten!$E$2),IF(E40&gt;=Daten!$G$2,Daten!$D$2,IF(E40&gt;=Daten!$G$3,Daten!$D$3,IF(E40&gt;=Daten!$G$4,Daten!$D$4,"Fehler"))),"")</f>
        <v/>
      </c>
    </row>
    <row r="41" spans="1:13">
      <c r="A41" s="35">
        <v>40</v>
      </c>
      <c r="B41" s="60"/>
      <c r="C41" s="60"/>
      <c r="D41" s="61"/>
      <c r="E41" s="62"/>
      <c r="F41" s="62"/>
      <c r="G41" s="65"/>
      <c r="H41" s="65"/>
      <c r="I41" s="65"/>
      <c r="J41" s="65"/>
      <c r="K41" s="65"/>
      <c r="L41" s="67" t="str">
        <f t="shared" si="0"/>
        <v/>
      </c>
      <c r="M41" s="68" t="str">
        <f ca="1">IF(AND(E41&lt;&gt;0,E41&lt;Daten!$E$2),IF(E41&gt;=Daten!$G$2,Daten!$D$2,IF(E41&gt;=Daten!$G$3,Daten!$D$3,IF(E41&gt;=Daten!$G$4,Daten!$D$4,"Fehler"))),"")</f>
        <v/>
      </c>
    </row>
    <row r="42" spans="1:13">
      <c r="A42" s="35">
        <v>41</v>
      </c>
      <c r="B42" s="60"/>
      <c r="C42" s="60"/>
      <c r="D42" s="61"/>
      <c r="E42" s="62"/>
      <c r="F42" s="62"/>
      <c r="G42" s="65"/>
      <c r="H42" s="65"/>
      <c r="I42" s="65"/>
      <c r="J42" s="65"/>
      <c r="K42" s="65"/>
      <c r="L42" s="67" t="str">
        <f t="shared" si="0"/>
        <v/>
      </c>
      <c r="M42" s="68" t="str">
        <f ca="1">IF(AND(E42&lt;&gt;0,E42&lt;Daten!$E$2),IF(E42&gt;=Daten!$G$2,Daten!$D$2,IF(E42&gt;=Daten!$G$3,Daten!$D$3,IF(E42&gt;=Daten!$G$4,Daten!$D$4,"Fehler"))),"")</f>
        <v/>
      </c>
    </row>
    <row r="43" spans="1:13">
      <c r="A43" s="35">
        <v>42</v>
      </c>
      <c r="B43" s="60"/>
      <c r="C43" s="60"/>
      <c r="D43" s="61"/>
      <c r="E43" s="62"/>
      <c r="F43" s="62"/>
      <c r="G43" s="65"/>
      <c r="H43" s="66"/>
      <c r="I43" s="66"/>
      <c r="J43" s="66"/>
      <c r="K43" s="66"/>
      <c r="L43" s="67" t="str">
        <f t="shared" si="0"/>
        <v/>
      </c>
      <c r="M43" s="68" t="str">
        <f ca="1">IF(AND(E43&lt;&gt;0,E43&lt;Daten!$E$2),IF(E43&gt;=Daten!$G$2,Daten!$D$2,IF(E43&gt;=Daten!$G$3,Daten!$D$3,IF(E43&gt;=Daten!$G$4,Daten!$D$4,"Fehler"))),"")</f>
        <v/>
      </c>
    </row>
    <row r="44" spans="1:13">
      <c r="A44" s="35">
        <v>43</v>
      </c>
      <c r="B44" s="60"/>
      <c r="C44" s="60"/>
      <c r="D44" s="61"/>
      <c r="E44" s="62"/>
      <c r="F44" s="62"/>
      <c r="G44" s="65"/>
      <c r="H44" s="66"/>
      <c r="I44" s="66"/>
      <c r="J44" s="66"/>
      <c r="K44" s="66"/>
      <c r="L44" s="67" t="str">
        <f t="shared" si="0"/>
        <v/>
      </c>
      <c r="M44" s="68" t="str">
        <f ca="1">IF(AND(E44&lt;&gt;0,E44&lt;Daten!$E$2),IF(E44&gt;=Daten!$G$2,Daten!$D$2,IF(E44&gt;=Daten!$G$3,Daten!$D$3,IF(E44&gt;=Daten!$G$4,Daten!$D$4,"Fehler"))),"")</f>
        <v/>
      </c>
    </row>
    <row r="45" spans="1:13">
      <c r="A45" s="35">
        <v>44</v>
      </c>
      <c r="B45" s="60"/>
      <c r="C45" s="60"/>
      <c r="D45" s="61"/>
      <c r="E45" s="62"/>
      <c r="F45" s="62"/>
      <c r="G45" s="65"/>
      <c r="H45" s="65"/>
      <c r="I45" s="65"/>
      <c r="J45" s="65"/>
      <c r="K45" s="65"/>
      <c r="L45" s="67" t="str">
        <f t="shared" si="0"/>
        <v/>
      </c>
      <c r="M45" s="68" t="str">
        <f ca="1">IF(AND(E45&lt;&gt;0,E45&lt;Daten!$E$2),IF(E45&gt;=Daten!$G$2,Daten!$D$2,IF(E45&gt;=Daten!$G$3,Daten!$D$3,IF(E45&gt;=Daten!$G$4,Daten!$D$4,"Fehler"))),"")</f>
        <v/>
      </c>
    </row>
    <row r="46" spans="1:13">
      <c r="A46" s="35">
        <v>45</v>
      </c>
      <c r="B46" s="60"/>
      <c r="C46" s="60"/>
      <c r="D46" s="61"/>
      <c r="E46" s="62"/>
      <c r="F46" s="62"/>
      <c r="G46" s="65"/>
      <c r="H46" s="65"/>
      <c r="I46" s="65"/>
      <c r="J46" s="65"/>
      <c r="K46" s="65"/>
      <c r="L46" s="67" t="str">
        <f t="shared" si="0"/>
        <v/>
      </c>
      <c r="M46" s="68" t="str">
        <f ca="1">IF(AND(E46&lt;&gt;0,E46&lt;Daten!$E$2),IF(E46&gt;=Daten!$G$2,Daten!$D$2,IF(E46&gt;=Daten!$G$3,Daten!$D$3,IF(E46&gt;=Daten!$G$4,Daten!$D$4,"Fehler"))),"")</f>
        <v/>
      </c>
    </row>
    <row r="47" spans="1:13">
      <c r="A47" s="35">
        <v>46</v>
      </c>
      <c r="B47" s="60"/>
      <c r="C47" s="60"/>
      <c r="D47" s="61"/>
      <c r="E47" s="62"/>
      <c r="F47" s="62"/>
      <c r="G47" s="65"/>
      <c r="H47" s="65"/>
      <c r="I47" s="65"/>
      <c r="J47" s="65"/>
      <c r="K47" s="65"/>
      <c r="L47" s="67" t="str">
        <f t="shared" si="0"/>
        <v/>
      </c>
      <c r="M47" s="68" t="str">
        <f ca="1">IF(AND(E47&lt;&gt;0,E47&lt;Daten!$E$2),IF(E47&gt;=Daten!$G$2,Daten!$D$2,IF(E47&gt;=Daten!$G$3,Daten!$D$3,IF(E47&gt;=Daten!$G$4,Daten!$D$4,"Fehler"))),"")</f>
        <v/>
      </c>
    </row>
    <row r="48" spans="1:13">
      <c r="A48" s="35">
        <v>47</v>
      </c>
      <c r="B48" s="60"/>
      <c r="C48" s="60"/>
      <c r="D48" s="61"/>
      <c r="E48" s="62"/>
      <c r="F48" s="62"/>
      <c r="G48" s="65"/>
      <c r="H48" s="66"/>
      <c r="I48" s="66"/>
      <c r="J48" s="66"/>
      <c r="K48" s="66"/>
      <c r="L48" s="67" t="str">
        <f t="shared" si="0"/>
        <v/>
      </c>
      <c r="M48" s="68" t="str">
        <f ca="1">IF(AND(E48&lt;&gt;0,E48&lt;Daten!$E$2),IF(E48&gt;=Daten!$G$2,Daten!$D$2,IF(E48&gt;=Daten!$G$3,Daten!$D$3,IF(E48&gt;=Daten!$G$4,Daten!$D$4,"Fehler"))),"")</f>
        <v/>
      </c>
    </row>
    <row r="49" spans="4:4">
      <c r="D49" s="36"/>
    </row>
    <row r="50" spans="4:4">
      <c r="D50" s="36"/>
    </row>
  </sheetData>
  <sheetProtection insertRows="0"/>
  <autoFilter ref="A1:L48" xr:uid="{00000000-0009-0000-0000-000004000000}"/>
  <sortState xmlns:xlrd2="http://schemas.microsoft.com/office/spreadsheetml/2017/richdata2" ref="A2:M59">
    <sortCondition ref="D2:D59"/>
    <sortCondition ref="M2:M59"/>
    <sortCondition ref="G2:G59"/>
    <sortCondition descending="1" ref="L2:L59"/>
    <sortCondition descending="1" ref="K2:K59"/>
  </sortState>
  <pageMargins left="0.70866141732283472" right="0.70866141732283472" top="0.78740157480314965" bottom="0.78740157480314965" header="0.31496062992125984" footer="0.31496062992125984"/>
  <pageSetup paperSize="9" scale="95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Daten!$B$2:$B$3</xm:f>
          </x14:formula1>
          <xm:sqref>F2</xm:sqref>
        </x14:dataValidation>
        <x14:dataValidation type="list" allowBlank="1" showInputMessage="1" showErrorMessage="1" errorTitle="Ungültiger Landesverband!" xr:uid="{00000000-0002-0000-0400-000001000000}">
          <x14:formula1>
            <xm:f>Daten!$C$2:$C$21</xm:f>
          </x14:formula1>
          <xm:sqref>D2:D6</xm:sqref>
        </x14:dataValidation>
        <x14:dataValidation type="list" allowBlank="1" showInputMessage="1" showErrorMessage="1" errorTitle="Mannschaft falsch!" xr:uid="{00000000-0002-0000-0400-000002000000}">
          <x14:formula1>
            <xm:f>Daten!$A$2:$A$4</xm:f>
          </x14:formula1>
          <xm:sqref>G2:G48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6"/>
  <sheetViews>
    <sheetView zoomScaleNormal="100" workbookViewId="0">
      <selection activeCell="D5" sqref="D5"/>
    </sheetView>
  </sheetViews>
  <sheetFormatPr baseColWidth="10" defaultColWidth="11.44140625" defaultRowHeight="13.8"/>
  <cols>
    <col min="1" max="1" width="6.5546875" style="47" bestFit="1" customWidth="1"/>
    <col min="2" max="2" width="13.6640625" style="47" bestFit="1" customWidth="1"/>
    <col min="3" max="3" width="13.88671875" style="47" bestFit="1" customWidth="1"/>
    <col min="4" max="4" width="13.33203125" style="47" bestFit="1" customWidth="1"/>
    <col min="5" max="5" width="14.109375" style="47" bestFit="1" customWidth="1"/>
    <col min="6" max="6" width="15.5546875" style="47" bestFit="1" customWidth="1"/>
    <col min="7" max="7" width="10" style="47" bestFit="1" customWidth="1"/>
    <col min="8" max="13" width="6.5546875" style="47" bestFit="1" customWidth="1"/>
    <col min="14" max="14" width="12.44140625" style="49" bestFit="1" customWidth="1"/>
    <col min="15" max="15" width="11.44140625" style="47"/>
    <col min="16" max="16384" width="11.44140625" style="46"/>
  </cols>
  <sheetData>
    <row r="1" spans="1:15">
      <c r="A1" s="41" t="s">
        <v>138</v>
      </c>
      <c r="B1" s="41" t="s">
        <v>0</v>
      </c>
      <c r="C1" s="41" t="s">
        <v>1</v>
      </c>
      <c r="D1" s="41" t="s">
        <v>2</v>
      </c>
      <c r="E1" s="41" t="s">
        <v>38</v>
      </c>
      <c r="F1" s="41" t="s">
        <v>39</v>
      </c>
      <c r="G1" s="41" t="s">
        <v>3</v>
      </c>
      <c r="H1" s="41">
        <v>1</v>
      </c>
      <c r="I1" s="41">
        <v>2</v>
      </c>
      <c r="J1" s="41">
        <v>3</v>
      </c>
      <c r="K1" s="41">
        <v>4</v>
      </c>
      <c r="L1" s="41">
        <v>5</v>
      </c>
      <c r="M1" s="41">
        <v>6</v>
      </c>
      <c r="N1" s="42" t="s">
        <v>4</v>
      </c>
      <c r="O1" s="41" t="s">
        <v>33</v>
      </c>
    </row>
    <row r="2" spans="1:15">
      <c r="A2" s="43">
        <v>1</v>
      </c>
      <c r="B2" s="91"/>
      <c r="C2" s="91"/>
      <c r="D2" s="39"/>
      <c r="E2" s="50"/>
      <c r="F2" s="39"/>
      <c r="G2" s="44"/>
      <c r="H2" s="44"/>
      <c r="I2" s="44"/>
      <c r="J2" s="44"/>
      <c r="K2" s="44"/>
      <c r="L2" s="44"/>
      <c r="M2" s="44"/>
      <c r="N2" s="45">
        <f t="shared" ref="N2:N13" si="0">H2+I2+J2+K2+L2+M2</f>
        <v>0</v>
      </c>
      <c r="O2" s="47" t="str">
        <f ca="1">IF(AND(E2&lt;&gt;0,E2&lt;Daten!$E$2),IF(E2&gt;=Daten!$G$2,Daten!$D$2,IF(E2&gt;=Daten!$G$3,Daten!$D$3,IF(E2&gt;=Daten!$G$4,Daten!$D$4,"Fehler"))),"")</f>
        <v/>
      </c>
    </row>
    <row r="3" spans="1:15">
      <c r="A3" s="43">
        <v>2</v>
      </c>
      <c r="B3" s="91"/>
      <c r="C3" s="91"/>
      <c r="D3" s="39"/>
      <c r="E3" s="50"/>
      <c r="F3" s="39"/>
      <c r="G3" s="44"/>
      <c r="H3" s="44"/>
      <c r="I3" s="44"/>
      <c r="J3" s="44"/>
      <c r="K3" s="44"/>
      <c r="L3" s="44"/>
      <c r="M3" s="44"/>
      <c r="N3" s="45">
        <f t="shared" si="0"/>
        <v>0</v>
      </c>
    </row>
    <row r="4" spans="1:15">
      <c r="A4" s="43">
        <v>3</v>
      </c>
      <c r="B4" s="91"/>
      <c r="C4" s="91"/>
      <c r="D4" s="39"/>
      <c r="E4" s="50"/>
      <c r="F4" s="39"/>
      <c r="G4" s="44"/>
      <c r="H4" s="48"/>
      <c r="I4" s="48"/>
      <c r="J4" s="48"/>
      <c r="K4" s="48"/>
      <c r="L4" s="48"/>
      <c r="M4" s="48"/>
      <c r="N4" s="45">
        <f t="shared" si="0"/>
        <v>0</v>
      </c>
    </row>
    <row r="5" spans="1:15">
      <c r="A5" s="43">
        <v>4</v>
      </c>
      <c r="B5" s="91"/>
      <c r="C5" s="91"/>
      <c r="D5" s="39"/>
      <c r="E5" s="51"/>
      <c r="F5" s="39"/>
      <c r="G5" s="44"/>
      <c r="H5" s="44"/>
      <c r="I5" s="44"/>
      <c r="J5" s="44"/>
      <c r="K5" s="48"/>
      <c r="L5" s="44"/>
      <c r="M5" s="44"/>
      <c r="N5" s="45">
        <f t="shared" si="0"/>
        <v>0</v>
      </c>
    </row>
    <row r="6" spans="1:15">
      <c r="A6" s="43">
        <v>5</v>
      </c>
      <c r="B6" s="92"/>
      <c r="C6" s="92"/>
      <c r="D6" s="39"/>
      <c r="E6" s="53"/>
      <c r="F6" s="39"/>
      <c r="G6" s="44"/>
      <c r="H6" s="44"/>
      <c r="I6" s="44"/>
      <c r="J6" s="44"/>
      <c r="K6" s="44"/>
      <c r="L6" s="44"/>
      <c r="M6" s="44"/>
      <c r="N6" s="45">
        <f t="shared" si="0"/>
        <v>0</v>
      </c>
    </row>
    <row r="7" spans="1:15">
      <c r="A7" s="43">
        <v>6</v>
      </c>
      <c r="B7" s="52"/>
      <c r="C7" s="52"/>
      <c r="D7" s="39"/>
      <c r="E7" s="53"/>
      <c r="F7" s="39"/>
      <c r="G7" s="44"/>
      <c r="H7" s="44"/>
      <c r="I7" s="44"/>
      <c r="J7" s="44"/>
      <c r="K7" s="44"/>
      <c r="L7" s="44"/>
      <c r="M7" s="44"/>
      <c r="N7" s="45">
        <f t="shared" si="0"/>
        <v>0</v>
      </c>
    </row>
    <row r="8" spans="1:15">
      <c r="A8" s="43">
        <v>7</v>
      </c>
      <c r="B8" s="52"/>
      <c r="C8" s="52"/>
      <c r="D8" s="39"/>
      <c r="E8" s="53"/>
      <c r="F8" s="39"/>
      <c r="G8" s="44"/>
      <c r="H8" s="44"/>
      <c r="I8" s="44"/>
      <c r="J8" s="44"/>
      <c r="K8" s="44"/>
      <c r="L8" s="44"/>
      <c r="M8" s="44"/>
      <c r="N8" s="45">
        <f t="shared" si="0"/>
        <v>0</v>
      </c>
    </row>
    <row r="9" spans="1:15">
      <c r="A9" s="43">
        <v>8</v>
      </c>
      <c r="B9" s="52"/>
      <c r="C9" s="52"/>
      <c r="D9" s="39"/>
      <c r="E9" s="53"/>
      <c r="F9" s="39"/>
      <c r="G9" s="44"/>
      <c r="H9" s="44"/>
      <c r="I9" s="44"/>
      <c r="J9" s="44"/>
      <c r="K9" s="44"/>
      <c r="L9" s="44"/>
      <c r="M9" s="44"/>
      <c r="N9" s="45">
        <f t="shared" si="0"/>
        <v>0</v>
      </c>
    </row>
    <row r="10" spans="1:15">
      <c r="A10" s="43">
        <v>9</v>
      </c>
      <c r="B10" s="38"/>
      <c r="C10" s="38"/>
      <c r="D10" s="39"/>
      <c r="E10" s="39"/>
      <c r="F10" s="39"/>
      <c r="G10" s="44"/>
      <c r="H10" s="44"/>
      <c r="I10" s="44"/>
      <c r="J10" s="44"/>
      <c r="K10" s="44"/>
      <c r="L10" s="44"/>
      <c r="M10" s="44"/>
      <c r="N10" s="45">
        <f t="shared" si="0"/>
        <v>0</v>
      </c>
    </row>
    <row r="11" spans="1:15">
      <c r="A11" s="43">
        <v>10</v>
      </c>
      <c r="B11" s="38"/>
      <c r="C11" s="38"/>
      <c r="D11" s="39"/>
      <c r="E11" s="39"/>
      <c r="F11" s="39"/>
      <c r="G11" s="44"/>
      <c r="H11" s="44"/>
      <c r="I11" s="44"/>
      <c r="J11" s="44"/>
      <c r="K11" s="48"/>
      <c r="L11" s="44"/>
      <c r="M11" s="44"/>
      <c r="N11" s="45">
        <f t="shared" si="0"/>
        <v>0</v>
      </c>
    </row>
    <row r="12" spans="1:15">
      <c r="A12" s="43">
        <v>11</v>
      </c>
      <c r="B12" s="38"/>
      <c r="C12" s="38"/>
      <c r="D12" s="39"/>
      <c r="E12" s="39"/>
      <c r="F12" s="39"/>
      <c r="G12" s="44"/>
      <c r="H12" s="44"/>
      <c r="I12" s="44"/>
      <c r="J12" s="44"/>
      <c r="K12" s="44"/>
      <c r="L12" s="44"/>
      <c r="M12" s="44"/>
      <c r="N12" s="45">
        <f t="shared" si="0"/>
        <v>0</v>
      </c>
    </row>
    <row r="13" spans="1:15">
      <c r="A13" s="43">
        <v>12</v>
      </c>
      <c r="B13" s="38"/>
      <c r="C13" s="38"/>
      <c r="D13" s="39"/>
      <c r="E13" s="39"/>
      <c r="F13" s="39"/>
      <c r="G13" s="44"/>
      <c r="H13" s="44"/>
      <c r="I13" s="44"/>
      <c r="J13" s="44"/>
      <c r="K13" s="44"/>
      <c r="L13" s="44"/>
      <c r="M13" s="44"/>
      <c r="N13" s="45">
        <f t="shared" si="0"/>
        <v>0</v>
      </c>
    </row>
    <row r="14" spans="1:15">
      <c r="A14" s="43">
        <v>13</v>
      </c>
      <c r="B14" s="54"/>
      <c r="C14" s="54"/>
      <c r="D14" s="55"/>
      <c r="E14" s="56"/>
      <c r="F14" s="55"/>
      <c r="G14" s="44"/>
      <c r="H14" s="44"/>
      <c r="I14" s="44"/>
      <c r="J14" s="44"/>
      <c r="K14" s="44"/>
      <c r="L14" s="44"/>
      <c r="M14" s="44"/>
      <c r="N14" s="45">
        <f>H14+I14+J14+K14+L14+M14</f>
        <v>0</v>
      </c>
    </row>
    <row r="15" spans="1:15">
      <c r="A15" s="43">
        <v>14</v>
      </c>
      <c r="B15" s="54"/>
      <c r="C15" s="54"/>
      <c r="D15" s="55"/>
      <c r="E15" s="56"/>
      <c r="F15" s="55"/>
      <c r="G15" s="44"/>
      <c r="H15" s="44"/>
      <c r="I15" s="44"/>
      <c r="J15" s="44"/>
      <c r="K15" s="48"/>
      <c r="L15" s="44"/>
      <c r="M15" s="44"/>
      <c r="N15" s="45">
        <f t="shared" ref="N15:N17" si="1">H15+I15+J15+K15+L15+M15</f>
        <v>0</v>
      </c>
    </row>
    <row r="16" spans="1:15">
      <c r="A16" s="43">
        <v>15</v>
      </c>
      <c r="B16" s="54"/>
      <c r="C16" s="54"/>
      <c r="D16" s="55"/>
      <c r="E16" s="56"/>
      <c r="F16" s="55"/>
      <c r="G16" s="44"/>
      <c r="H16" s="44"/>
      <c r="I16" s="44"/>
      <c r="J16" s="44"/>
      <c r="K16" s="44"/>
      <c r="L16" s="44"/>
      <c r="M16" s="44"/>
      <c r="N16" s="45">
        <f t="shared" si="1"/>
        <v>0</v>
      </c>
    </row>
    <row r="17" spans="1:14">
      <c r="A17" s="43">
        <v>16</v>
      </c>
      <c r="B17" s="54"/>
      <c r="C17" s="54"/>
      <c r="D17" s="55"/>
      <c r="E17" s="56"/>
      <c r="F17" s="55"/>
      <c r="G17" s="44"/>
      <c r="H17" s="44"/>
      <c r="I17" s="44"/>
      <c r="J17" s="44"/>
      <c r="K17" s="48"/>
      <c r="L17" s="44"/>
      <c r="M17" s="44"/>
      <c r="N17" s="45">
        <f t="shared" si="1"/>
        <v>0</v>
      </c>
    </row>
    <row r="18" spans="1:14">
      <c r="D18" s="46"/>
    </row>
    <row r="19" spans="1:14">
      <c r="D19" s="46"/>
    </row>
    <row r="20" spans="1:14">
      <c r="D20" s="46"/>
    </row>
    <row r="21" spans="1:14">
      <c r="D21" s="46"/>
    </row>
    <row r="22" spans="1:14">
      <c r="D22" s="46"/>
    </row>
    <row r="23" spans="1:14">
      <c r="D23" s="46"/>
    </row>
    <row r="24" spans="1:14">
      <c r="D24" s="46"/>
    </row>
    <row r="25" spans="1:14">
      <c r="D25" s="46"/>
    </row>
    <row r="26" spans="1:14">
      <c r="D26" s="46"/>
    </row>
  </sheetData>
  <sheetProtection insertRows="0"/>
  <autoFilter ref="A1:O17" xr:uid="{00000000-0009-0000-0000-000005000000}">
    <sortState xmlns:xlrd2="http://schemas.microsoft.com/office/spreadsheetml/2017/richdata2" ref="A2:O51">
      <sortCondition ref="D2:D51"/>
      <sortCondition ref="G2:G51"/>
      <sortCondition descending="1" ref="N2:N51"/>
      <sortCondition descending="1" ref="J2:J51"/>
    </sortState>
  </autoFilter>
  <pageMargins left="0.70866141732283472" right="0.70866141732283472" top="0.78740157480314965" bottom="0.78740157480314965" header="0.31496062992125984" footer="0.31496062992125984"/>
  <pageSetup paperSize="9" scale="87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Mannschaft falsch!" xr:uid="{00000000-0002-0000-0500-000000000000}">
          <x14:formula1>
            <xm:f>Daten!$A$2:$A$4</xm:f>
          </x14:formula1>
          <xm:sqref>G2:G17</xm:sqref>
        </x14:dataValidation>
        <x14:dataValidation type="list" allowBlank="1" showInputMessage="1" showErrorMessage="1" xr:uid="{00000000-0002-0000-0500-000001000000}">
          <x14:formula1>
            <xm:f>Daten!$B$2:$B$3</xm:f>
          </x14:formula1>
          <xm:sqref>F2</xm:sqref>
        </x14:dataValidation>
        <x14:dataValidation type="list" allowBlank="1" showInputMessage="1" showErrorMessage="1" errorTitle="Ungültiger Landesverband!" xr:uid="{00000000-0002-0000-0500-000002000000}">
          <x14:formula1>
            <xm:f>Daten!$C$2:$C$21</xm:f>
          </x14:formula1>
          <xm:sqref>D2:D11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3"/>
  <sheetViews>
    <sheetView workbookViewId="0">
      <selection activeCell="D2" sqref="D2"/>
    </sheetView>
  </sheetViews>
  <sheetFormatPr baseColWidth="10" defaultColWidth="11.44140625" defaultRowHeight="13.8"/>
  <cols>
    <col min="1" max="1" width="6.5546875" style="79" bestFit="1" customWidth="1"/>
    <col min="2" max="2" width="16.109375" style="79" bestFit="1" customWidth="1"/>
    <col min="3" max="3" width="13.88671875" style="79" bestFit="1" customWidth="1"/>
    <col min="4" max="4" width="13.33203125" style="79" bestFit="1" customWidth="1"/>
    <col min="5" max="5" width="14.109375" style="79" bestFit="1" customWidth="1"/>
    <col min="6" max="6" width="15.5546875" style="79" bestFit="1" customWidth="1"/>
    <col min="7" max="7" width="10" style="79" bestFit="1" customWidth="1"/>
    <col min="8" max="13" width="6.5546875" style="79" bestFit="1" customWidth="1"/>
    <col min="14" max="14" width="12.44140625" style="81" bestFit="1" customWidth="1"/>
    <col min="15" max="15" width="11.44140625" style="79"/>
    <col min="16" max="16384" width="11.44140625" style="75"/>
  </cols>
  <sheetData>
    <row r="1" spans="1:15">
      <c r="A1" s="73" t="s">
        <v>138</v>
      </c>
      <c r="B1" s="73" t="s">
        <v>0</v>
      </c>
      <c r="C1" s="73" t="s">
        <v>1</v>
      </c>
      <c r="D1" s="73" t="s">
        <v>2</v>
      </c>
      <c r="E1" s="73" t="s">
        <v>38</v>
      </c>
      <c r="F1" s="73" t="s">
        <v>39</v>
      </c>
      <c r="G1" s="73" t="s">
        <v>3</v>
      </c>
      <c r="H1" s="73">
        <v>1</v>
      </c>
      <c r="I1" s="73">
        <v>2</v>
      </c>
      <c r="J1" s="73">
        <v>3</v>
      </c>
      <c r="K1" s="73">
        <v>4</v>
      </c>
      <c r="L1" s="73">
        <v>5</v>
      </c>
      <c r="M1" s="73">
        <v>6</v>
      </c>
      <c r="N1" s="74" t="s">
        <v>4</v>
      </c>
      <c r="O1" s="73" t="s">
        <v>33</v>
      </c>
    </row>
    <row r="2" spans="1:15">
      <c r="A2" s="76">
        <v>1</v>
      </c>
      <c r="B2" s="57"/>
      <c r="C2" s="57"/>
      <c r="D2" s="39"/>
      <c r="E2" s="58"/>
      <c r="F2" s="39"/>
      <c r="G2" s="77"/>
      <c r="H2" s="77"/>
      <c r="I2" s="77"/>
      <c r="J2" s="77"/>
      <c r="K2" s="77"/>
      <c r="L2" s="77"/>
      <c r="M2" s="77"/>
      <c r="N2" s="78" t="str">
        <f t="shared" ref="N2:N24" si="0">IF(H2&lt;&gt;0,SUM(H2:M2),"")</f>
        <v/>
      </c>
      <c r="O2" s="79" t="str">
        <f ca="1">IF(AND(E2&lt;&gt;0,E2&lt;Daten!$E$2),IF(E2&gt;=Daten!$G$2,Daten!$D$2,IF(E2&gt;=Daten!$G$3,Daten!$D$3,IF(E2&gt;=Daten!$G$4,Daten!$D$4,"Fehler"))),"")</f>
        <v/>
      </c>
    </row>
    <row r="3" spans="1:15">
      <c r="A3" s="76">
        <v>2</v>
      </c>
      <c r="B3" s="52"/>
      <c r="C3" s="52"/>
      <c r="D3" s="39"/>
      <c r="E3" s="58"/>
      <c r="F3" s="39"/>
      <c r="G3" s="77"/>
      <c r="H3" s="77"/>
      <c r="I3" s="77"/>
      <c r="J3" s="77"/>
      <c r="K3" s="80"/>
      <c r="L3" s="77"/>
      <c r="M3" s="77"/>
      <c r="N3" s="78" t="str">
        <f t="shared" si="0"/>
        <v/>
      </c>
      <c r="O3" s="79" t="str">
        <f ca="1">IF(AND(E3&lt;&gt;0,E3&lt;Daten!$E$2),IF(E3&gt;=Daten!$G$2,Daten!$D$2,IF(E3&gt;=Daten!$G$3,Daten!$D$3,IF(E3&gt;=Daten!$G$4,Daten!$D$4,"Fehler"))),"")</f>
        <v/>
      </c>
    </row>
    <row r="4" spans="1:15">
      <c r="A4" s="76">
        <v>3</v>
      </c>
      <c r="B4" s="52"/>
      <c r="C4" s="52"/>
      <c r="D4" s="39"/>
      <c r="E4" s="58"/>
      <c r="F4" s="39"/>
      <c r="G4" s="77"/>
      <c r="H4" s="77"/>
      <c r="I4" s="77"/>
      <c r="J4" s="77"/>
      <c r="K4" s="80"/>
      <c r="L4" s="77"/>
      <c r="M4" s="77"/>
      <c r="N4" s="78" t="str">
        <f t="shared" si="0"/>
        <v/>
      </c>
      <c r="O4" s="79" t="str">
        <f ca="1">IF(AND(E4&lt;&gt;0,E4&lt;Daten!$E$2),IF(E4&gt;=Daten!$G$2,Daten!$D$2,IF(E4&gt;=Daten!$G$3,Daten!$D$3,IF(E4&gt;=Daten!$G$4,Daten!$D$4,"Fehler"))),"")</f>
        <v/>
      </c>
    </row>
    <row r="5" spans="1:15">
      <c r="A5" s="76">
        <v>4</v>
      </c>
      <c r="B5" s="57"/>
      <c r="C5" s="57"/>
      <c r="D5" s="39"/>
      <c r="E5" s="58"/>
      <c r="F5" s="39"/>
      <c r="G5" s="77"/>
      <c r="H5" s="77"/>
      <c r="I5" s="77"/>
      <c r="J5" s="77"/>
      <c r="K5" s="77"/>
      <c r="L5" s="77"/>
      <c r="M5" s="77"/>
      <c r="N5" s="78" t="str">
        <f t="shared" si="0"/>
        <v/>
      </c>
      <c r="O5" s="79" t="str">
        <f ca="1">IF(AND(E5&lt;&gt;0,E5&lt;Daten!$E$2),IF(E5&gt;=Daten!$G$2,Daten!$D$2,IF(E5&gt;=Daten!$G$3,Daten!$D$3,IF(E5&gt;=Daten!$G$4,Daten!$D$4,"Fehler"))),"")</f>
        <v/>
      </c>
    </row>
    <row r="6" spans="1:15">
      <c r="A6" s="76">
        <v>5</v>
      </c>
      <c r="B6" s="57"/>
      <c r="C6" s="57"/>
      <c r="D6" s="39"/>
      <c r="E6" s="58"/>
      <c r="F6" s="39"/>
      <c r="G6" s="77"/>
      <c r="H6" s="77"/>
      <c r="I6" s="77"/>
      <c r="J6" s="77"/>
      <c r="K6" s="80"/>
      <c r="L6" s="77"/>
      <c r="M6" s="77"/>
      <c r="N6" s="78" t="str">
        <f t="shared" si="0"/>
        <v/>
      </c>
      <c r="O6" s="79" t="str">
        <f ca="1">IF(AND(E6&lt;&gt;0,E6&lt;Daten!$E$2),IF(E6&gt;=Daten!$G$2,Daten!$D$2,IF(E6&gt;=Daten!$G$3,Daten!$D$3,IF(E6&gt;=Daten!$G$4,Daten!$D$4,"Fehler"))),"")</f>
        <v/>
      </c>
    </row>
    <row r="7" spans="1:15">
      <c r="A7" s="76">
        <v>6</v>
      </c>
      <c r="B7" s="57"/>
      <c r="C7" s="57"/>
      <c r="D7" s="39"/>
      <c r="E7" s="58"/>
      <c r="F7" s="39"/>
      <c r="G7" s="77"/>
      <c r="H7" s="77"/>
      <c r="I7" s="77"/>
      <c r="J7" s="77"/>
      <c r="K7" s="77"/>
      <c r="L7" s="77"/>
      <c r="M7" s="77"/>
      <c r="N7" s="78" t="str">
        <f t="shared" si="0"/>
        <v/>
      </c>
      <c r="O7" s="79" t="str">
        <f ca="1">IF(AND(E7&lt;&gt;0,E7&lt;Daten!$E$2),IF(E7&gt;=Daten!$G$2,Daten!$D$2,IF(E7&gt;=Daten!$G$3,Daten!$D$3,IF(E7&gt;=Daten!$G$4,Daten!$D$4,"Fehler"))),"")</f>
        <v/>
      </c>
    </row>
    <row r="8" spans="1:15">
      <c r="A8" s="76">
        <v>7</v>
      </c>
      <c r="B8" s="57"/>
      <c r="C8" s="57"/>
      <c r="D8" s="39"/>
      <c r="E8" s="58"/>
      <c r="F8" s="39"/>
      <c r="G8" s="77"/>
      <c r="H8" s="77"/>
      <c r="I8" s="77"/>
      <c r="J8" s="77"/>
      <c r="K8" s="77"/>
      <c r="L8" s="77"/>
      <c r="M8" s="77"/>
      <c r="N8" s="78" t="str">
        <f t="shared" si="0"/>
        <v/>
      </c>
      <c r="O8" s="79" t="str">
        <f ca="1">IF(AND(E8&lt;&gt;0,E8&lt;Daten!$E$2),IF(E8&gt;=Daten!$G$2,Daten!$D$2,IF(E8&gt;=Daten!$G$3,Daten!$D$3,IF(E8&gt;=Daten!$G$4,Daten!$D$4,"Fehler"))),"")</f>
        <v/>
      </c>
    </row>
    <row r="9" spans="1:15">
      <c r="A9" s="76">
        <v>8</v>
      </c>
      <c r="B9" s="52"/>
      <c r="C9" s="52"/>
      <c r="D9" s="39"/>
      <c r="E9" s="53"/>
      <c r="F9" s="39"/>
      <c r="G9" s="77"/>
      <c r="H9" s="77"/>
      <c r="I9" s="77"/>
      <c r="J9" s="77"/>
      <c r="K9" s="77"/>
      <c r="L9" s="77"/>
      <c r="M9" s="77"/>
      <c r="N9" s="78" t="str">
        <f t="shared" si="0"/>
        <v/>
      </c>
      <c r="O9" s="79" t="str">
        <f ca="1">IF(AND(E9&lt;&gt;0,E9&lt;Daten!$E$2),IF(E9&gt;=Daten!$G$2,Daten!$D$2,IF(E9&gt;=Daten!$G$3,Daten!$D$3,IF(E9&gt;=Daten!$G$4,Daten!$D$4,"Fehler"))),"")</f>
        <v/>
      </c>
    </row>
    <row r="10" spans="1:15">
      <c r="A10" s="76">
        <v>9</v>
      </c>
      <c r="B10" s="91"/>
      <c r="C10" s="91"/>
      <c r="D10" s="39"/>
      <c r="E10" s="50"/>
      <c r="F10" s="59"/>
      <c r="G10" s="77"/>
      <c r="H10" s="80"/>
      <c r="I10" s="80"/>
      <c r="J10" s="80"/>
      <c r="K10" s="80"/>
      <c r="L10" s="80"/>
      <c r="M10" s="80"/>
      <c r="N10" s="78" t="str">
        <f t="shared" si="0"/>
        <v/>
      </c>
      <c r="O10" s="79" t="str">
        <f ca="1">IF(AND(E10&lt;&gt;0,E10&lt;Daten!$E$2),IF(E10&gt;=Daten!$G$2,Daten!$D$2,IF(E10&gt;=Daten!$G$3,Daten!$D$3,IF(E10&gt;=Daten!$G$4,Daten!$D$4,"Fehler"))),"")</f>
        <v/>
      </c>
    </row>
    <row r="11" spans="1:15">
      <c r="A11" s="76">
        <v>10</v>
      </c>
      <c r="B11" s="91"/>
      <c r="C11" s="91"/>
      <c r="D11" s="39"/>
      <c r="E11" s="50"/>
      <c r="F11" s="59"/>
      <c r="G11" s="77"/>
      <c r="H11" s="77"/>
      <c r="I11" s="77"/>
      <c r="J11" s="77"/>
      <c r="K11" s="77"/>
      <c r="L11" s="77"/>
      <c r="M11" s="77"/>
      <c r="N11" s="78" t="str">
        <f t="shared" si="0"/>
        <v/>
      </c>
      <c r="O11" s="79" t="str">
        <f ca="1">IF(AND(E11&lt;&gt;0,E11&lt;Daten!$E$2),IF(E11&gt;=Daten!$G$2,Daten!$D$2,IF(E11&gt;=Daten!$G$3,Daten!$D$3,IF(E11&gt;=Daten!$G$4,Daten!$D$4,"Fehler"))),"")</f>
        <v/>
      </c>
    </row>
    <row r="12" spans="1:15">
      <c r="A12" s="76">
        <v>11</v>
      </c>
      <c r="B12" s="91"/>
      <c r="C12" s="91"/>
      <c r="D12" s="39"/>
      <c r="E12" s="50"/>
      <c r="F12" s="59"/>
      <c r="G12" s="77"/>
      <c r="H12" s="77"/>
      <c r="I12" s="77"/>
      <c r="J12" s="77"/>
      <c r="K12" s="77"/>
      <c r="L12" s="77"/>
      <c r="M12" s="77"/>
      <c r="N12" s="78" t="str">
        <f t="shared" si="0"/>
        <v/>
      </c>
      <c r="O12" s="79" t="str">
        <f ca="1">IF(AND(E12&lt;&gt;0,E12&lt;Daten!$E$2),IF(E12&gt;=Daten!$G$2,Daten!$D$2,IF(E12&gt;=Daten!$G$3,Daten!$D$3,IF(E12&gt;=Daten!$G$4,Daten!$D$4,"Fehler"))),"")</f>
        <v/>
      </c>
    </row>
    <row r="13" spans="1:15">
      <c r="A13" s="76">
        <v>12</v>
      </c>
      <c r="B13" s="91"/>
      <c r="C13" s="91"/>
      <c r="D13" s="39"/>
      <c r="E13" s="50"/>
      <c r="F13" s="59"/>
      <c r="G13" s="77"/>
      <c r="H13" s="77"/>
      <c r="I13" s="77"/>
      <c r="J13" s="77"/>
      <c r="K13" s="80"/>
      <c r="L13" s="77"/>
      <c r="M13" s="77"/>
      <c r="N13" s="78" t="str">
        <f t="shared" si="0"/>
        <v/>
      </c>
      <c r="O13" s="79" t="str">
        <f ca="1">IF(AND(E13&lt;&gt;0,E13&lt;Daten!$E$2),IF(E13&gt;=Daten!$G$2,Daten!$D$2,IF(E13&gt;=Daten!$G$3,Daten!$D$3,IF(E13&gt;=Daten!$G$4,Daten!$D$4,"Fehler"))),"")</f>
        <v/>
      </c>
    </row>
    <row r="14" spans="1:15">
      <c r="A14" s="76">
        <v>13</v>
      </c>
      <c r="B14" s="91"/>
      <c r="C14" s="91"/>
      <c r="D14" s="39"/>
      <c r="E14" s="50"/>
      <c r="F14" s="59"/>
      <c r="G14" s="77"/>
      <c r="H14" s="77"/>
      <c r="I14" s="77"/>
      <c r="J14" s="77"/>
      <c r="K14" s="80"/>
      <c r="L14" s="77"/>
      <c r="M14" s="77"/>
      <c r="N14" s="78" t="str">
        <f t="shared" si="0"/>
        <v/>
      </c>
      <c r="O14" s="79" t="str">
        <f ca="1">IF(AND(E14&lt;&gt;0,E14&lt;Daten!$E$2),IF(E14&gt;=Daten!$G$2,Daten!$D$2,IF(E14&gt;=Daten!$G$3,Daten!$D$3,IF(E14&gt;=Daten!$G$4,Daten!$D$4,"Fehler"))),"")</f>
        <v/>
      </c>
    </row>
    <row r="15" spans="1:15">
      <c r="A15" s="76">
        <v>14</v>
      </c>
      <c r="B15" s="91"/>
      <c r="C15" s="91"/>
      <c r="D15" s="39"/>
      <c r="E15" s="50"/>
      <c r="F15" s="59"/>
      <c r="G15" s="77"/>
      <c r="H15" s="77"/>
      <c r="I15" s="77"/>
      <c r="J15" s="77"/>
      <c r="K15" s="77"/>
      <c r="L15" s="77"/>
      <c r="M15" s="77"/>
      <c r="N15" s="78" t="str">
        <f t="shared" si="0"/>
        <v/>
      </c>
      <c r="O15" s="79" t="str">
        <f ca="1">IF(AND(E15&lt;&gt;0,E15&lt;Daten!$E$2),IF(E15&gt;=Daten!$G$2,Daten!$D$2,IF(E15&gt;=Daten!$G$3,Daten!$D$3,IF(E15&gt;=Daten!$G$4,Daten!$D$4,"Fehler"))),"")</f>
        <v/>
      </c>
    </row>
    <row r="16" spans="1:15">
      <c r="A16" s="76">
        <v>15</v>
      </c>
      <c r="B16" s="91"/>
      <c r="C16" s="91"/>
      <c r="D16" s="39"/>
      <c r="E16" s="50"/>
      <c r="F16" s="59"/>
      <c r="G16" s="77"/>
      <c r="H16" s="77"/>
      <c r="I16" s="77"/>
      <c r="J16" s="77"/>
      <c r="K16" s="77"/>
      <c r="L16" s="77"/>
      <c r="M16" s="77"/>
      <c r="N16" s="78" t="str">
        <f t="shared" si="0"/>
        <v/>
      </c>
      <c r="O16" s="79" t="str">
        <f ca="1">IF(AND(E16&lt;&gt;0,E16&lt;Daten!$E$2),IF(E16&gt;=Daten!$G$2,Daten!$D$2,IF(E16&gt;=Daten!$G$3,Daten!$D$3,IF(E16&gt;=Daten!$G$4,Daten!$D$4,"Fehler"))),"")</f>
        <v/>
      </c>
    </row>
    <row r="17" spans="1:15">
      <c r="A17" s="76">
        <v>16</v>
      </c>
      <c r="B17" s="91"/>
      <c r="C17" s="91"/>
      <c r="D17" s="39"/>
      <c r="E17" s="50"/>
      <c r="F17" s="59"/>
      <c r="G17" s="77"/>
      <c r="H17" s="77"/>
      <c r="I17" s="77"/>
      <c r="J17" s="77"/>
      <c r="K17" s="80"/>
      <c r="L17" s="77"/>
      <c r="M17" s="77"/>
      <c r="N17" s="78" t="str">
        <f t="shared" si="0"/>
        <v/>
      </c>
      <c r="O17" s="79" t="str">
        <f ca="1">IF(AND(E17&lt;&gt;0,E17&lt;Daten!$E$2),IF(E17&gt;=Daten!$G$2,Daten!$D$2,IF(E17&gt;=Daten!$G$3,Daten!$D$3,IF(E17&gt;=Daten!$G$4,Daten!$D$4,"Fehler"))),"")</f>
        <v/>
      </c>
    </row>
    <row r="18" spans="1:15">
      <c r="A18" s="76">
        <v>17</v>
      </c>
      <c r="B18" s="94"/>
      <c r="C18" s="94"/>
      <c r="D18" s="39"/>
      <c r="E18" s="95"/>
      <c r="F18" s="95"/>
      <c r="G18" s="77"/>
      <c r="H18" s="77"/>
      <c r="I18" s="77"/>
      <c r="J18" s="77"/>
      <c r="K18" s="80"/>
      <c r="L18" s="77"/>
      <c r="M18" s="77"/>
      <c r="N18" s="78" t="str">
        <f t="shared" si="0"/>
        <v/>
      </c>
      <c r="O18" s="79" t="str">
        <f ca="1">IF(AND(E18&lt;&gt;0,E18&lt;Daten!$E$2),IF(E18&gt;=Daten!$G$2,Daten!$D$2,IF(E18&gt;=Daten!$G$3,Daten!$D$3,IF(E18&gt;=Daten!$G$4,Daten!$D$4,"Fehler"))),"")</f>
        <v/>
      </c>
    </row>
    <row r="19" spans="1:15">
      <c r="A19" s="76">
        <v>18</v>
      </c>
      <c r="B19" s="38"/>
      <c r="C19" s="38"/>
      <c r="D19" s="39"/>
      <c r="E19" s="39"/>
      <c r="F19" s="39"/>
      <c r="G19" s="77"/>
      <c r="H19" s="77"/>
      <c r="I19" s="77"/>
      <c r="J19" s="77"/>
      <c r="K19" s="77"/>
      <c r="L19" s="77"/>
      <c r="M19" s="77"/>
      <c r="N19" s="78" t="str">
        <f t="shared" si="0"/>
        <v/>
      </c>
      <c r="O19" s="79" t="str">
        <f ca="1">IF(AND(E19&lt;&gt;0,E19&lt;Daten!$E$2),IF(E19&gt;=Daten!$G$2,Daten!$D$2,IF(E19&gt;=Daten!$G$3,Daten!$D$3,IF(E19&gt;=Daten!$G$4,Daten!$D$4,"Fehler"))),"")</f>
        <v/>
      </c>
    </row>
    <row r="20" spans="1:15">
      <c r="A20" s="76">
        <v>19</v>
      </c>
      <c r="B20" s="38"/>
      <c r="C20" s="38"/>
      <c r="D20" s="39"/>
      <c r="E20" s="39"/>
      <c r="F20" s="39"/>
      <c r="G20" s="77"/>
      <c r="H20" s="77"/>
      <c r="I20" s="77"/>
      <c r="J20" s="77"/>
      <c r="K20" s="80"/>
      <c r="L20" s="77"/>
      <c r="M20" s="77"/>
      <c r="N20" s="78" t="str">
        <f t="shared" si="0"/>
        <v/>
      </c>
      <c r="O20" s="79" t="str">
        <f ca="1">IF(AND(E20&lt;&gt;0,E20&lt;Daten!$E$2),IF(E20&gt;=Daten!$G$2,Daten!$D$2,IF(E20&gt;=Daten!$G$3,Daten!$D$3,IF(E20&gt;=Daten!$G$4,Daten!$D$4,"Fehler"))),"")</f>
        <v/>
      </c>
    </row>
    <row r="21" spans="1:15">
      <c r="A21" s="76">
        <v>20</v>
      </c>
      <c r="B21" s="38"/>
      <c r="C21" s="38"/>
      <c r="D21" s="39"/>
      <c r="E21" s="39"/>
      <c r="F21" s="39"/>
      <c r="G21" s="77"/>
      <c r="H21" s="77"/>
      <c r="I21" s="77"/>
      <c r="J21" s="77"/>
      <c r="K21" s="77"/>
      <c r="L21" s="77"/>
      <c r="M21" s="77"/>
      <c r="N21" s="78" t="str">
        <f t="shared" si="0"/>
        <v/>
      </c>
      <c r="O21" s="79" t="str">
        <f ca="1">IF(AND(E21&lt;&gt;0,E21&lt;Daten!$E$2),IF(E21&gt;=Daten!$G$2,Daten!$D$2,IF(E21&gt;=Daten!$G$3,Daten!$D$3,IF(E21&gt;=Daten!$G$4,Daten!$D$4,"Fehler"))),"")</f>
        <v/>
      </c>
    </row>
    <row r="22" spans="1:15">
      <c r="A22" s="76">
        <v>21</v>
      </c>
      <c r="B22" s="38"/>
      <c r="C22" s="38"/>
      <c r="D22" s="39"/>
      <c r="E22" s="39"/>
      <c r="F22" s="39"/>
      <c r="G22" s="77"/>
      <c r="H22" s="77"/>
      <c r="I22" s="77"/>
      <c r="J22" s="77"/>
      <c r="K22" s="77"/>
      <c r="L22" s="77"/>
      <c r="M22" s="77"/>
      <c r="N22" s="78" t="str">
        <f t="shared" si="0"/>
        <v/>
      </c>
      <c r="O22" s="79" t="str">
        <f ca="1">IF(AND(E22&lt;&gt;0,E22&lt;Daten!$E$2),IF(E22&gt;=Daten!$G$2,Daten!$D$2,IF(E22&gt;=Daten!$G$3,Daten!$D$3,IF(E22&gt;=Daten!$G$4,Daten!$D$4,"Fehler"))),"")</f>
        <v/>
      </c>
    </row>
    <row r="23" spans="1:15">
      <c r="A23" s="76">
        <v>22</v>
      </c>
      <c r="B23" s="38"/>
      <c r="C23" s="38"/>
      <c r="D23" s="39"/>
      <c r="E23" s="39"/>
      <c r="F23" s="39"/>
      <c r="G23" s="77"/>
      <c r="H23" s="77"/>
      <c r="I23" s="77"/>
      <c r="J23" s="77"/>
      <c r="K23" s="77"/>
      <c r="L23" s="77"/>
      <c r="M23" s="77"/>
      <c r="N23" s="78" t="str">
        <f t="shared" si="0"/>
        <v/>
      </c>
      <c r="O23" s="79" t="str">
        <f ca="1">IF(AND(E23&lt;&gt;0,E23&lt;Daten!$E$2),IF(E23&gt;=Daten!$G$2,Daten!$D$2,IF(E23&gt;=Daten!$G$3,Daten!$D$3,IF(E23&gt;=Daten!$G$4,Daten!$D$4,"Fehler"))),"")</f>
        <v/>
      </c>
    </row>
    <row r="24" spans="1:15">
      <c r="A24" s="76">
        <v>23</v>
      </c>
      <c r="B24" s="38"/>
      <c r="C24" s="38"/>
      <c r="D24" s="39"/>
      <c r="E24" s="39"/>
      <c r="F24" s="39"/>
      <c r="G24" s="77"/>
      <c r="H24" s="77"/>
      <c r="I24" s="77"/>
      <c r="J24" s="77"/>
      <c r="K24" s="80"/>
      <c r="L24" s="77"/>
      <c r="M24" s="77"/>
      <c r="N24" s="78" t="str">
        <f t="shared" si="0"/>
        <v/>
      </c>
      <c r="O24" s="79" t="str">
        <f ca="1">IF(AND(E24&lt;&gt;0,E24&lt;Daten!$E$2),IF(E24&gt;=Daten!$G$2,Daten!$D$2,IF(E24&gt;=Daten!$G$3,Daten!$D$3,IF(E24&gt;=Daten!$G$4,Daten!$D$4,"Fehler"))),"")</f>
        <v/>
      </c>
    </row>
    <row r="25" spans="1:15">
      <c r="A25" s="76">
        <v>24</v>
      </c>
      <c r="B25" s="38"/>
      <c r="C25" s="38"/>
      <c r="D25" s="39"/>
      <c r="E25" s="39"/>
      <c r="F25" s="39"/>
      <c r="G25" s="77"/>
      <c r="H25" s="77"/>
      <c r="I25" s="77"/>
      <c r="J25" s="77"/>
      <c r="K25" s="77"/>
      <c r="L25" s="77"/>
      <c r="M25" s="77"/>
      <c r="N25" s="78" t="str">
        <f t="shared" ref="N25:N33" si="1">IF(H25&lt;&gt;0,SUM(H25:M25),"")</f>
        <v/>
      </c>
      <c r="O25" s="79" t="str">
        <f ca="1">IF(AND(E25&lt;&gt;0,E25&lt;Daten!$E$2),IF(E25&gt;=Daten!$G$2,Daten!$D$2,IF(E25&gt;=Daten!$G$3,Daten!$D$3,IF(E25&gt;=Daten!$G$4,Daten!$D$4,"Fehler"))),"")</f>
        <v/>
      </c>
    </row>
    <row r="26" spans="1:15">
      <c r="A26" s="76">
        <v>25</v>
      </c>
      <c r="B26" s="60"/>
      <c r="C26" s="60"/>
      <c r="D26" s="61"/>
      <c r="E26" s="62"/>
      <c r="F26" s="62"/>
      <c r="G26" s="77"/>
      <c r="H26" s="80"/>
      <c r="I26" s="80"/>
      <c r="J26" s="80"/>
      <c r="K26" s="80"/>
      <c r="L26" s="80"/>
      <c r="M26" s="80"/>
      <c r="N26" s="78" t="str">
        <f t="shared" si="1"/>
        <v/>
      </c>
      <c r="O26" s="79" t="str">
        <f ca="1">IF(AND(E26&lt;&gt;0,E26&lt;Daten!$E$2),IF(E26&gt;=Daten!$G$2,Daten!$D$2,IF(E26&gt;=Daten!$G$3,Daten!$D$3,IF(E26&gt;=Daten!$G$4,Daten!$D$4,"Fehler"))),"")</f>
        <v/>
      </c>
    </row>
    <row r="27" spans="1:15">
      <c r="A27" s="76">
        <v>26</v>
      </c>
      <c r="B27" s="60"/>
      <c r="C27" s="60"/>
      <c r="D27" s="61"/>
      <c r="E27" s="62"/>
      <c r="F27" s="62"/>
      <c r="G27" s="77"/>
      <c r="H27" s="77"/>
      <c r="I27" s="77"/>
      <c r="J27" s="77"/>
      <c r="K27" s="80"/>
      <c r="L27" s="77"/>
      <c r="M27" s="77"/>
      <c r="N27" s="78" t="str">
        <f t="shared" si="1"/>
        <v/>
      </c>
      <c r="O27" s="79" t="str">
        <f ca="1">IF(AND(E27&lt;&gt;0,E27&lt;Daten!$E$2),IF(E27&gt;=Daten!$G$2,Daten!$D$2,IF(E27&gt;=Daten!$G$3,Daten!$D$3,IF(E27&gt;=Daten!$G$4,Daten!$D$4,"Fehler"))),"")</f>
        <v/>
      </c>
    </row>
    <row r="28" spans="1:15">
      <c r="A28" s="76">
        <v>27</v>
      </c>
      <c r="B28" s="60"/>
      <c r="C28" s="60"/>
      <c r="D28" s="61"/>
      <c r="E28" s="62"/>
      <c r="F28" s="62"/>
      <c r="G28" s="77"/>
      <c r="H28" s="80"/>
      <c r="I28" s="80"/>
      <c r="J28" s="80"/>
      <c r="K28" s="80"/>
      <c r="L28" s="80"/>
      <c r="M28" s="80"/>
      <c r="N28" s="78" t="str">
        <f t="shared" si="1"/>
        <v/>
      </c>
      <c r="O28" s="79" t="str">
        <f ca="1">IF(AND(E28&lt;&gt;0,E28&lt;Daten!$E$2),IF(E28&gt;=Daten!$G$2,Daten!$D$2,IF(E28&gt;=Daten!$G$3,Daten!$D$3,IF(E28&gt;=Daten!$G$4,Daten!$D$4,"Fehler"))),"")</f>
        <v/>
      </c>
    </row>
    <row r="29" spans="1:15">
      <c r="A29" s="76">
        <v>28</v>
      </c>
      <c r="B29" s="54"/>
      <c r="C29" s="54"/>
      <c r="D29" s="55"/>
      <c r="E29" s="56"/>
      <c r="F29" s="55"/>
      <c r="G29" s="77"/>
      <c r="H29" s="80"/>
      <c r="I29" s="77"/>
      <c r="J29" s="77"/>
      <c r="K29" s="77"/>
      <c r="L29" s="77"/>
      <c r="M29" s="77"/>
      <c r="N29" s="78" t="str">
        <f t="shared" si="1"/>
        <v/>
      </c>
      <c r="O29" s="79" t="str">
        <f ca="1">IF(AND(E29&lt;&gt;0,E29&lt;Daten!$E$2),IF(E29&gt;=Daten!$G$2,Daten!$D$2,IF(E29&gt;=Daten!$G$3,Daten!$D$3,IF(E29&gt;=Daten!$G$4,Daten!$D$4,"Fehler"))),"")</f>
        <v/>
      </c>
    </row>
    <row r="30" spans="1:15">
      <c r="A30" s="76">
        <v>29</v>
      </c>
      <c r="B30" s="60"/>
      <c r="C30" s="60"/>
      <c r="D30" s="61"/>
      <c r="E30" s="62"/>
      <c r="F30" s="62"/>
      <c r="G30" s="77"/>
      <c r="H30" s="80"/>
      <c r="I30" s="77"/>
      <c r="J30" s="77"/>
      <c r="K30" s="77"/>
      <c r="L30" s="77"/>
      <c r="M30" s="77"/>
      <c r="N30" s="78" t="str">
        <f t="shared" si="1"/>
        <v/>
      </c>
      <c r="O30" s="79" t="str">
        <f ca="1">IF(AND(E30&lt;&gt;0,E30&lt;Daten!$E$2),IF(E30&gt;=Daten!$G$2,Daten!$D$2,IF(E30&gt;=Daten!$G$3,Daten!$D$3,IF(E30&gt;=Daten!$G$4,Daten!$D$4,"Fehler"))),"")</f>
        <v/>
      </c>
    </row>
    <row r="31" spans="1:15">
      <c r="A31" s="76">
        <v>30</v>
      </c>
      <c r="B31" s="60"/>
      <c r="C31" s="60"/>
      <c r="D31" s="61"/>
      <c r="E31" s="62"/>
      <c r="F31" s="62"/>
      <c r="G31" s="77"/>
      <c r="H31" s="80"/>
      <c r="I31" s="77"/>
      <c r="J31" s="77"/>
      <c r="K31" s="77"/>
      <c r="L31" s="77"/>
      <c r="M31" s="77"/>
      <c r="N31" s="78" t="str">
        <f t="shared" si="1"/>
        <v/>
      </c>
      <c r="O31" s="79" t="str">
        <f ca="1">IF(AND(E31&lt;&gt;0,E31&lt;Daten!$E$2),IF(E31&gt;=Daten!$G$2,Daten!$D$2,IF(E31&gt;=Daten!$G$3,Daten!$D$3,IF(E31&gt;=Daten!$G$4,Daten!$D$4,"Fehler"))),"")</f>
        <v/>
      </c>
    </row>
    <row r="32" spans="1:15">
      <c r="A32" s="76">
        <v>31</v>
      </c>
      <c r="B32" s="60"/>
      <c r="C32" s="60"/>
      <c r="D32" s="61"/>
      <c r="E32" s="62"/>
      <c r="F32" s="62"/>
      <c r="G32" s="77"/>
      <c r="H32" s="80"/>
      <c r="I32" s="77"/>
      <c r="J32" s="77"/>
      <c r="K32" s="77"/>
      <c r="L32" s="77"/>
      <c r="M32" s="77"/>
      <c r="N32" s="78" t="str">
        <f t="shared" si="1"/>
        <v/>
      </c>
      <c r="O32" s="79" t="str">
        <f ca="1">IF(AND(E32&lt;&gt;0,E32&lt;Daten!$E$2),IF(E32&gt;=Daten!$G$2,Daten!$D$2,IF(E32&gt;=Daten!$G$3,Daten!$D$3,IF(E32&gt;=Daten!$G$4,Daten!$D$4,"Fehler"))),"")</f>
        <v/>
      </c>
    </row>
    <row r="33" spans="1:15">
      <c r="A33" s="76">
        <v>32</v>
      </c>
      <c r="B33" s="54"/>
      <c r="C33" s="54"/>
      <c r="D33" s="55"/>
      <c r="E33" s="56"/>
      <c r="F33" s="55"/>
      <c r="G33" s="77"/>
      <c r="H33" s="80"/>
      <c r="I33" s="77"/>
      <c r="J33" s="77"/>
      <c r="K33" s="77"/>
      <c r="L33" s="77"/>
      <c r="M33" s="77"/>
      <c r="N33" s="78" t="str">
        <f t="shared" si="1"/>
        <v/>
      </c>
      <c r="O33" s="79" t="str">
        <f ca="1">IF(AND(E33&lt;&gt;0,E33&lt;Daten!$E$2),IF(E33&gt;=Daten!$G$2,Daten!$D$2,IF(E33&gt;=Daten!$G$3,Daten!$D$3,IF(E33&gt;=Daten!$G$4,Daten!$D$4,"Fehler"))),"")</f>
        <v/>
      </c>
    </row>
    <row r="34" spans="1:15">
      <c r="D34" s="75"/>
    </row>
    <row r="35" spans="1:15">
      <c r="D35" s="75"/>
    </row>
    <row r="36" spans="1:15">
      <c r="D36" s="75"/>
    </row>
    <row r="37" spans="1:15">
      <c r="D37" s="75"/>
    </row>
    <row r="38" spans="1:15">
      <c r="D38" s="75"/>
    </row>
    <row r="39" spans="1:15">
      <c r="D39" s="75"/>
    </row>
    <row r="40" spans="1:15">
      <c r="D40" s="75"/>
    </row>
    <row r="41" spans="1:15">
      <c r="D41" s="75"/>
    </row>
    <row r="42" spans="1:15">
      <c r="D42" s="75"/>
    </row>
    <row r="43" spans="1:15">
      <c r="D43" s="75"/>
    </row>
  </sheetData>
  <sheetProtection insertRows="0"/>
  <autoFilter ref="A1:O33" xr:uid="{00000000-0009-0000-0000-000006000000}">
    <sortState xmlns:xlrd2="http://schemas.microsoft.com/office/spreadsheetml/2017/richdata2" ref="A2:O51">
      <sortCondition ref="D2:D51"/>
      <sortCondition ref="O2:O51"/>
      <sortCondition ref="G2:G51"/>
      <sortCondition descending="1" ref="N2:N51"/>
      <sortCondition descending="1" ref="M2:M51"/>
    </sortState>
  </autoFilter>
  <pageMargins left="0.70866141732283472" right="0.70866141732283472" top="0.78740157480314965" bottom="0.78740157480314965" header="0.31496062992125984" footer="0.31496062992125984"/>
  <pageSetup paperSize="9" scale="85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Daten!$B$2:$B$3</xm:f>
          </x14:formula1>
          <xm:sqref>F2</xm:sqref>
        </x14:dataValidation>
        <x14:dataValidation type="list" allowBlank="1" showInputMessage="1" showErrorMessage="1" errorTitle="Ungültiger Landesverband!" xr:uid="{00000000-0002-0000-0600-000001000000}">
          <x14:formula1>
            <xm:f>Daten!$C$2:$C$21</xm:f>
          </x14:formula1>
          <xm:sqref>D2:D8</xm:sqref>
        </x14:dataValidation>
        <x14:dataValidation type="list" allowBlank="1" showInputMessage="1" showErrorMessage="1" errorTitle="Mannschaft falsch!" xr:uid="{00000000-0002-0000-0600-000002000000}">
          <x14:formula1>
            <xm:f>Daten!$A$2:$A$4</xm:f>
          </x14:formula1>
          <xm:sqref>G2:G33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3"/>
  <sheetViews>
    <sheetView workbookViewId="0">
      <selection activeCell="K36" sqref="K36"/>
    </sheetView>
  </sheetViews>
  <sheetFormatPr baseColWidth="10" defaultColWidth="11.44140625" defaultRowHeight="14.4"/>
  <cols>
    <col min="1" max="1" width="6.5546875" style="17" bestFit="1" customWidth="1"/>
    <col min="2" max="2" width="14.88671875" style="17" bestFit="1" customWidth="1"/>
    <col min="3" max="3" width="13.88671875" style="17" bestFit="1" customWidth="1"/>
    <col min="4" max="4" width="13.33203125" style="17" bestFit="1" customWidth="1"/>
    <col min="5" max="5" width="14.109375" style="17" bestFit="1" customWidth="1"/>
    <col min="6" max="6" width="15.5546875" style="17" bestFit="1" customWidth="1"/>
    <col min="7" max="7" width="10" style="17" bestFit="1" customWidth="1"/>
    <col min="8" max="13" width="6.5546875" style="17" bestFit="1" customWidth="1"/>
    <col min="14" max="14" width="12.44140625" style="24" bestFit="1" customWidth="1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>
        <v>1</v>
      </c>
      <c r="I1" s="14">
        <v>2</v>
      </c>
      <c r="J1" s="14">
        <v>3</v>
      </c>
      <c r="K1" s="14">
        <v>4</v>
      </c>
      <c r="L1" s="14">
        <v>5</v>
      </c>
      <c r="M1" s="14">
        <v>6</v>
      </c>
      <c r="N1" s="22" t="s">
        <v>4</v>
      </c>
      <c r="O1" s="14" t="s">
        <v>33</v>
      </c>
    </row>
    <row r="2" spans="1:15">
      <c r="A2" s="16">
        <v>1</v>
      </c>
      <c r="B2" s="18"/>
      <c r="C2" s="18"/>
      <c r="D2" s="18"/>
      <c r="E2" s="19"/>
      <c r="F2" s="18"/>
      <c r="G2" s="20"/>
      <c r="H2" s="20"/>
      <c r="I2" s="20"/>
      <c r="J2" s="20"/>
      <c r="K2" s="20"/>
      <c r="L2" s="20"/>
      <c r="M2" s="20"/>
      <c r="N2" s="23" t="str">
        <f t="shared" ref="N2:N33" si="0">IF(H2&lt;&gt;0,SUM(H2:M2),"")</f>
        <v/>
      </c>
      <c r="O2" s="17" t="str">
        <f ca="1">IF(AND(E2&lt;&gt;0,E2&lt;Daten!$E$2),IF(E2&gt;=Daten!$G$2,Daten!$D$2,IF(E2&gt;=Daten!$G$3,Daten!$D$3,IF(E2&gt;=Daten!$G$4,Daten!$D$4,"Fehler"))),"")</f>
        <v/>
      </c>
    </row>
    <row r="3" spans="1:15">
      <c r="A3" s="16">
        <v>2</v>
      </c>
      <c r="B3" s="18"/>
      <c r="C3" s="18"/>
      <c r="D3" s="18"/>
      <c r="E3" s="19"/>
      <c r="F3" s="18"/>
      <c r="G3" s="20"/>
      <c r="H3" s="20"/>
      <c r="I3" s="20"/>
      <c r="J3" s="20"/>
      <c r="K3" s="20"/>
      <c r="L3" s="20"/>
      <c r="M3" s="20"/>
      <c r="N3" s="23" t="str">
        <f t="shared" si="0"/>
        <v/>
      </c>
      <c r="O3" s="17" t="str">
        <f ca="1">IF(AND(E3&lt;&gt;0,E3&lt;Daten!$E$2),IF(E3&gt;=Daten!$G$2,Daten!$D$2,IF(E3&gt;=Daten!$G$3,Daten!$D$3,IF(E3&gt;=Daten!$G$4,Daten!$D$4,"Fehler"))),"")</f>
        <v/>
      </c>
    </row>
    <row r="4" spans="1:15">
      <c r="A4" s="16">
        <v>3</v>
      </c>
      <c r="B4" s="18"/>
      <c r="C4" s="18"/>
      <c r="D4" s="18"/>
      <c r="E4" s="19"/>
      <c r="F4" s="18"/>
      <c r="G4" s="20"/>
      <c r="H4" s="20"/>
      <c r="I4" s="20"/>
      <c r="J4" s="20"/>
      <c r="K4" s="20"/>
      <c r="L4" s="20"/>
      <c r="M4" s="20"/>
      <c r="N4" s="23" t="str">
        <f t="shared" si="0"/>
        <v/>
      </c>
      <c r="O4" s="17" t="str">
        <f ca="1">IF(AND(E4&lt;&gt;0,E4&lt;Daten!$E$2),IF(E4&gt;=Daten!$G$2,Daten!$D$2,IF(E4&gt;=Daten!$G$3,Daten!$D$3,IF(E4&gt;=Daten!$G$4,Daten!$D$4,"Fehler"))),"")</f>
        <v/>
      </c>
    </row>
    <row r="5" spans="1:15">
      <c r="A5" s="16">
        <v>4</v>
      </c>
      <c r="B5" s="18"/>
      <c r="C5" s="18"/>
      <c r="D5" s="18"/>
      <c r="E5" s="19"/>
      <c r="F5" s="18"/>
      <c r="G5" s="20"/>
      <c r="H5" s="21"/>
      <c r="I5" s="21"/>
      <c r="J5" s="21"/>
      <c r="K5" s="21"/>
      <c r="L5" s="21"/>
      <c r="M5" s="21"/>
      <c r="N5" s="23" t="str">
        <f t="shared" si="0"/>
        <v/>
      </c>
      <c r="O5" s="17" t="str">
        <f ca="1">IF(AND(E5&lt;&gt;0,E5&lt;Daten!$E$2),IF(E5&gt;=Daten!$G$2,Daten!$D$2,IF(E5&gt;=Daten!$G$3,Daten!$D$3,IF(E5&gt;=Daten!$G$4,Daten!$D$4,"Fehler"))),"")</f>
        <v/>
      </c>
    </row>
    <row r="6" spans="1:15">
      <c r="A6" s="16">
        <v>5</v>
      </c>
      <c r="B6" s="18"/>
      <c r="C6" s="18"/>
      <c r="D6" s="18"/>
      <c r="E6" s="19"/>
      <c r="F6" s="18"/>
      <c r="G6" s="20"/>
      <c r="H6" s="20"/>
      <c r="I6" s="20"/>
      <c r="J6" s="20"/>
      <c r="K6" s="20"/>
      <c r="L6" s="20"/>
      <c r="M6" s="20"/>
      <c r="N6" s="23" t="str">
        <f t="shared" si="0"/>
        <v/>
      </c>
      <c r="O6" s="17" t="str">
        <f ca="1">IF(AND(E6&lt;&gt;0,E6&lt;Daten!$E$2),IF(E6&gt;=Daten!$G$2,Daten!$D$2,IF(E6&gt;=Daten!$G$3,Daten!$D$3,IF(E6&gt;=Daten!$G$4,Daten!$D$4,"Fehler"))),"")</f>
        <v/>
      </c>
    </row>
    <row r="7" spans="1:15">
      <c r="A7" s="16">
        <v>6</v>
      </c>
      <c r="B7" s="18"/>
      <c r="C7" s="18"/>
      <c r="D7" s="18"/>
      <c r="E7" s="19"/>
      <c r="F7" s="18"/>
      <c r="G7" s="20"/>
      <c r="H7" s="20"/>
      <c r="I7" s="20"/>
      <c r="J7" s="20"/>
      <c r="K7" s="20"/>
      <c r="L7" s="20"/>
      <c r="M7" s="20"/>
      <c r="N7" s="23" t="str">
        <f t="shared" si="0"/>
        <v/>
      </c>
      <c r="O7" s="17" t="str">
        <f ca="1">IF(AND(E7&lt;&gt;0,E7&lt;Daten!$E$2),IF(E7&gt;=Daten!$G$2,Daten!$D$2,IF(E7&gt;=Daten!$G$3,Daten!$D$3,IF(E7&gt;=Daten!$G$4,Daten!$D$4,"Fehler"))),"")</f>
        <v/>
      </c>
    </row>
    <row r="8" spans="1:15">
      <c r="A8" s="16">
        <v>7</v>
      </c>
      <c r="B8" s="18"/>
      <c r="C8" s="18"/>
      <c r="D8" s="18"/>
      <c r="E8" s="19"/>
      <c r="F8" s="18"/>
      <c r="G8" s="20"/>
      <c r="H8" s="20"/>
      <c r="I8" s="20"/>
      <c r="J8" s="20"/>
      <c r="K8" s="21"/>
      <c r="L8" s="20"/>
      <c r="M8" s="20"/>
      <c r="N8" s="23" t="str">
        <f t="shared" si="0"/>
        <v/>
      </c>
      <c r="O8" s="17" t="str">
        <f ca="1">IF(AND(E8&lt;&gt;0,E8&lt;Daten!$E$2),IF(E8&gt;=Daten!$G$2,Daten!$D$2,IF(E8&gt;=Daten!$G$3,Daten!$D$3,IF(E8&gt;=Daten!$G$4,Daten!$D$4,"Fehler"))),"")</f>
        <v/>
      </c>
    </row>
    <row r="9" spans="1:15">
      <c r="A9" s="16">
        <v>8</v>
      </c>
      <c r="B9" s="18"/>
      <c r="C9" s="18"/>
      <c r="D9" s="18"/>
      <c r="E9" s="19"/>
      <c r="F9" s="18"/>
      <c r="G9" s="20"/>
      <c r="H9" s="20"/>
      <c r="I9" s="20"/>
      <c r="J9" s="20"/>
      <c r="K9" s="20"/>
      <c r="L9" s="20"/>
      <c r="M9" s="20"/>
      <c r="N9" s="23" t="str">
        <f t="shared" si="0"/>
        <v/>
      </c>
      <c r="O9" s="17" t="str">
        <f ca="1">IF(AND(E9&lt;&gt;0,E9&lt;Daten!$E$2),IF(E9&gt;=Daten!$G$2,Daten!$D$2,IF(E9&gt;=Daten!$G$3,Daten!$D$3,IF(E9&gt;=Daten!$G$4,Daten!$D$4,"Fehler"))),"")</f>
        <v/>
      </c>
    </row>
    <row r="10" spans="1:15">
      <c r="A10" s="16">
        <v>9</v>
      </c>
      <c r="B10" s="18"/>
      <c r="C10" s="18"/>
      <c r="D10" s="18"/>
      <c r="E10" s="19"/>
      <c r="F10" s="18"/>
      <c r="G10" s="20"/>
      <c r="H10" s="20"/>
      <c r="I10" s="20"/>
      <c r="J10" s="20"/>
      <c r="K10" s="20"/>
      <c r="L10" s="20"/>
      <c r="M10" s="20"/>
      <c r="N10" s="23" t="str">
        <f t="shared" si="0"/>
        <v/>
      </c>
      <c r="O10" s="17" t="str">
        <f ca="1">IF(AND(E10&lt;&gt;0,E10&lt;Daten!$E$2),IF(E10&gt;=Daten!$G$2,Daten!$D$2,IF(E10&gt;=Daten!$G$3,Daten!$D$3,IF(E10&gt;=Daten!$G$4,Daten!$D$4,"Fehler"))),"")</f>
        <v/>
      </c>
    </row>
    <row r="11" spans="1:15">
      <c r="A11" s="16">
        <v>10</v>
      </c>
      <c r="B11" s="18"/>
      <c r="C11" s="18"/>
      <c r="D11" s="18"/>
      <c r="E11" s="19"/>
      <c r="F11" s="18"/>
      <c r="G11" s="20"/>
      <c r="H11" s="20"/>
      <c r="I11" s="20"/>
      <c r="J11" s="20"/>
      <c r="K11" s="20"/>
      <c r="L11" s="20"/>
      <c r="M11" s="20"/>
      <c r="N11" s="23" t="str">
        <f t="shared" si="0"/>
        <v/>
      </c>
      <c r="O11" s="17" t="str">
        <f ca="1">IF(AND(E11&lt;&gt;0,E11&lt;Daten!$E$2),IF(E11&gt;=Daten!$G$2,Daten!$D$2,IF(E11&gt;=Daten!$G$3,Daten!$D$3,IF(E11&gt;=Daten!$G$4,Daten!$D$4,"Fehler"))),"")</f>
        <v/>
      </c>
    </row>
    <row r="12" spans="1:15">
      <c r="A12" s="16">
        <v>11</v>
      </c>
      <c r="B12" s="18"/>
      <c r="C12" s="18"/>
      <c r="D12" s="18"/>
      <c r="E12" s="19"/>
      <c r="F12" s="18"/>
      <c r="G12" s="20"/>
      <c r="H12" s="20"/>
      <c r="I12" s="20"/>
      <c r="J12" s="20"/>
      <c r="K12" s="21"/>
      <c r="L12" s="20"/>
      <c r="M12" s="20"/>
      <c r="N12" s="23" t="str">
        <f t="shared" si="0"/>
        <v/>
      </c>
      <c r="O12" s="17" t="str">
        <f ca="1">IF(AND(E12&lt;&gt;0,E12&lt;Daten!$E$2),IF(E12&gt;=Daten!$G$2,Daten!$D$2,IF(E12&gt;=Daten!$G$3,Daten!$D$3,IF(E12&gt;=Daten!$G$4,Daten!$D$4,"Fehler"))),"")</f>
        <v/>
      </c>
    </row>
    <row r="13" spans="1:15">
      <c r="A13" s="16">
        <v>12</v>
      </c>
      <c r="B13" s="18"/>
      <c r="C13" s="18"/>
      <c r="D13" s="18"/>
      <c r="E13" s="19"/>
      <c r="F13" s="18"/>
      <c r="G13" s="20"/>
      <c r="H13" s="20"/>
      <c r="I13" s="20"/>
      <c r="J13" s="20"/>
      <c r="K13" s="21"/>
      <c r="L13" s="20"/>
      <c r="M13" s="20"/>
      <c r="N13" s="23" t="str">
        <f t="shared" si="0"/>
        <v/>
      </c>
      <c r="O13" s="17" t="str">
        <f ca="1">IF(AND(E13&lt;&gt;0,E13&lt;Daten!$E$2),IF(E13&gt;=Daten!$G$2,Daten!$D$2,IF(E13&gt;=Daten!$G$3,Daten!$D$3,IF(E13&gt;=Daten!$G$4,Daten!$D$4,"Fehler"))),"")</f>
        <v/>
      </c>
    </row>
    <row r="14" spans="1:15">
      <c r="A14" s="16">
        <v>13</v>
      </c>
      <c r="B14" s="18"/>
      <c r="C14" s="18"/>
      <c r="D14" s="18"/>
      <c r="E14" s="19"/>
      <c r="F14" s="18"/>
      <c r="G14" s="20"/>
      <c r="H14" s="20"/>
      <c r="I14" s="20"/>
      <c r="J14" s="20"/>
      <c r="K14" s="20"/>
      <c r="L14" s="20"/>
      <c r="M14" s="20"/>
      <c r="N14" s="23" t="str">
        <f t="shared" si="0"/>
        <v/>
      </c>
      <c r="O14" s="17" t="str">
        <f ca="1">IF(AND(E14&lt;&gt;0,E14&lt;Daten!$E$2),IF(E14&gt;=Daten!$G$2,Daten!$D$2,IF(E14&gt;=Daten!$G$3,Daten!$D$3,IF(E14&gt;=Daten!$G$4,Daten!$D$4,"Fehler"))),"")</f>
        <v/>
      </c>
    </row>
    <row r="15" spans="1:15">
      <c r="A15" s="16">
        <v>14</v>
      </c>
      <c r="B15" s="18"/>
      <c r="C15" s="18"/>
      <c r="D15" s="18"/>
      <c r="E15" s="19"/>
      <c r="F15" s="18"/>
      <c r="G15" s="20"/>
      <c r="H15" s="20"/>
      <c r="I15" s="20"/>
      <c r="J15" s="20"/>
      <c r="K15" s="20"/>
      <c r="L15" s="20"/>
      <c r="M15" s="20"/>
      <c r="N15" s="23" t="str">
        <f t="shared" si="0"/>
        <v/>
      </c>
      <c r="O15" s="17" t="str">
        <f ca="1">IF(AND(E15&lt;&gt;0,E15&lt;Daten!$E$2),IF(E15&gt;=Daten!$G$2,Daten!$D$2,IF(E15&gt;=Daten!$G$3,Daten!$D$3,IF(E15&gt;=Daten!$G$4,Daten!$D$4,"Fehler"))),"")</f>
        <v/>
      </c>
    </row>
    <row r="16" spans="1:15">
      <c r="A16" s="16">
        <v>15</v>
      </c>
      <c r="B16" s="18"/>
      <c r="C16" s="18"/>
      <c r="D16" s="18"/>
      <c r="E16" s="19"/>
      <c r="F16" s="18"/>
      <c r="G16" s="20"/>
      <c r="H16" s="20"/>
      <c r="I16" s="20"/>
      <c r="J16" s="20"/>
      <c r="K16" s="20"/>
      <c r="L16" s="20"/>
      <c r="M16" s="20"/>
      <c r="N16" s="23" t="str">
        <f t="shared" si="0"/>
        <v/>
      </c>
      <c r="O16" s="17" t="str">
        <f ca="1">IF(AND(E16&lt;&gt;0,E16&lt;Daten!$E$2),IF(E16&gt;=Daten!$G$2,Daten!$D$2,IF(E16&gt;=Daten!$G$3,Daten!$D$3,IF(E16&gt;=Daten!$G$4,Daten!$D$4,"Fehler"))),"")</f>
        <v/>
      </c>
    </row>
    <row r="17" spans="1:15">
      <c r="A17" s="16">
        <v>16</v>
      </c>
      <c r="B17" s="18"/>
      <c r="C17" s="18"/>
      <c r="D17" s="18"/>
      <c r="E17" s="19"/>
      <c r="F17" s="18"/>
      <c r="G17" s="20"/>
      <c r="H17" s="20"/>
      <c r="I17" s="20"/>
      <c r="J17" s="20"/>
      <c r="K17" s="21"/>
      <c r="L17" s="20"/>
      <c r="M17" s="20"/>
      <c r="N17" s="23" t="str">
        <f t="shared" si="0"/>
        <v/>
      </c>
      <c r="O17" s="17" t="str">
        <f ca="1">IF(AND(E17&lt;&gt;0,E17&lt;Daten!$E$2),IF(E17&gt;=Daten!$G$2,Daten!$D$2,IF(E17&gt;=Daten!$G$3,Daten!$D$3,IF(E17&gt;=Daten!$G$4,Daten!$D$4,"Fehler"))),"")</f>
        <v/>
      </c>
    </row>
    <row r="18" spans="1:15">
      <c r="A18" s="16">
        <v>17</v>
      </c>
      <c r="B18" s="18"/>
      <c r="C18" s="18"/>
      <c r="D18" s="18"/>
      <c r="E18" s="19"/>
      <c r="F18" s="18"/>
      <c r="G18" s="20"/>
      <c r="H18" s="20"/>
      <c r="I18" s="20"/>
      <c r="J18" s="20"/>
      <c r="K18" s="21"/>
      <c r="L18" s="20"/>
      <c r="M18" s="20"/>
      <c r="N18" s="23" t="str">
        <f t="shared" si="0"/>
        <v/>
      </c>
      <c r="O18" s="17" t="str">
        <f ca="1">IF(AND(E18&lt;&gt;0,E18&lt;Daten!$E$2),IF(E18&gt;=Daten!$G$2,Daten!$D$2,IF(E18&gt;=Daten!$G$3,Daten!$D$3,IF(E18&gt;=Daten!$G$4,Daten!$D$4,"Fehler"))),"")</f>
        <v/>
      </c>
    </row>
    <row r="19" spans="1:15">
      <c r="A19" s="16">
        <v>18</v>
      </c>
      <c r="B19" s="18"/>
      <c r="C19" s="18"/>
      <c r="D19" s="18"/>
      <c r="E19" s="19"/>
      <c r="F19" s="18"/>
      <c r="G19" s="20"/>
      <c r="H19" s="20"/>
      <c r="I19" s="20"/>
      <c r="J19" s="20"/>
      <c r="K19" s="20"/>
      <c r="L19" s="20"/>
      <c r="M19" s="20"/>
      <c r="N19" s="23" t="str">
        <f t="shared" si="0"/>
        <v/>
      </c>
      <c r="O19" s="17" t="str">
        <f ca="1">IF(AND(E19&lt;&gt;0,E19&lt;Daten!$E$2),IF(E19&gt;=Daten!$G$2,Daten!$D$2,IF(E19&gt;=Daten!$G$3,Daten!$D$3,IF(E19&gt;=Daten!$G$4,Daten!$D$4,"Fehler"))),"")</f>
        <v/>
      </c>
    </row>
    <row r="20" spans="1:15">
      <c r="A20" s="16">
        <v>19</v>
      </c>
      <c r="B20" s="18"/>
      <c r="C20" s="18"/>
      <c r="D20" s="18"/>
      <c r="E20" s="19"/>
      <c r="F20" s="18"/>
      <c r="G20" s="20"/>
      <c r="H20" s="20"/>
      <c r="I20" s="20"/>
      <c r="J20" s="20"/>
      <c r="K20" s="21"/>
      <c r="L20" s="20"/>
      <c r="M20" s="20"/>
      <c r="N20" s="23" t="str">
        <f t="shared" si="0"/>
        <v/>
      </c>
      <c r="O20" s="17" t="str">
        <f ca="1">IF(AND(E20&lt;&gt;0,E20&lt;Daten!$E$2),IF(E20&gt;=Daten!$G$2,Daten!$D$2,IF(E20&gt;=Daten!$G$3,Daten!$D$3,IF(E20&gt;=Daten!$G$4,Daten!$D$4,"Fehler"))),"")</f>
        <v/>
      </c>
    </row>
    <row r="21" spans="1:15">
      <c r="A21" s="16">
        <v>20</v>
      </c>
      <c r="B21" s="18"/>
      <c r="C21" s="18"/>
      <c r="D21" s="18"/>
      <c r="E21" s="19"/>
      <c r="F21" s="18"/>
      <c r="G21" s="20"/>
      <c r="H21" s="20"/>
      <c r="I21" s="20"/>
      <c r="J21" s="20"/>
      <c r="K21" s="21"/>
      <c r="L21" s="20"/>
      <c r="M21" s="20"/>
      <c r="N21" s="23" t="str">
        <f t="shared" si="0"/>
        <v/>
      </c>
      <c r="O21" s="17" t="str">
        <f ca="1">IF(AND(E21&lt;&gt;0,E21&lt;Daten!$E$2),IF(E21&gt;=Daten!$G$2,Daten!$D$2,IF(E21&gt;=Daten!$G$3,Daten!$D$3,IF(E21&gt;=Daten!$G$4,Daten!$D$4,"Fehler"))),"")</f>
        <v/>
      </c>
    </row>
    <row r="22" spans="1:15">
      <c r="A22" s="16">
        <v>21</v>
      </c>
      <c r="B22" s="18"/>
      <c r="C22" s="18"/>
      <c r="D22" s="18"/>
      <c r="E22" s="19"/>
      <c r="F22" s="18"/>
      <c r="G22" s="20"/>
      <c r="H22" s="20"/>
      <c r="I22" s="20"/>
      <c r="J22" s="20"/>
      <c r="K22" s="20"/>
      <c r="L22" s="20"/>
      <c r="M22" s="20"/>
      <c r="N22" s="23" t="str">
        <f t="shared" si="0"/>
        <v/>
      </c>
      <c r="O22" s="17" t="str">
        <f ca="1">IF(AND(E22&lt;&gt;0,E22&lt;Daten!$E$2),IF(E22&gt;=Daten!$G$2,Daten!$D$2,IF(E22&gt;=Daten!$G$3,Daten!$D$3,IF(E22&gt;=Daten!$G$4,Daten!$D$4,"Fehler"))),"")</f>
        <v/>
      </c>
    </row>
    <row r="23" spans="1:15">
      <c r="A23" s="16">
        <v>22</v>
      </c>
      <c r="B23" s="18"/>
      <c r="C23" s="18"/>
      <c r="D23" s="18"/>
      <c r="E23" s="19"/>
      <c r="F23" s="18"/>
      <c r="G23" s="20"/>
      <c r="H23" s="20"/>
      <c r="I23" s="20"/>
      <c r="J23" s="20"/>
      <c r="K23" s="20"/>
      <c r="L23" s="20"/>
      <c r="M23" s="20"/>
      <c r="N23" s="23" t="str">
        <f t="shared" si="0"/>
        <v/>
      </c>
      <c r="O23" s="17" t="str">
        <f ca="1">IF(AND(E23&lt;&gt;0,E23&lt;Daten!$E$2),IF(E23&gt;=Daten!$G$2,Daten!$D$2,IF(E23&gt;=Daten!$G$3,Daten!$D$3,IF(E23&gt;=Daten!$G$4,Daten!$D$4,"Fehler"))),"")</f>
        <v/>
      </c>
    </row>
    <row r="24" spans="1:15">
      <c r="A24" s="16">
        <v>23</v>
      </c>
      <c r="B24" s="18"/>
      <c r="C24" s="18"/>
      <c r="D24" s="18"/>
      <c r="E24" s="19"/>
      <c r="F24" s="18"/>
      <c r="G24" s="20"/>
      <c r="H24" s="20"/>
      <c r="I24" s="20"/>
      <c r="J24" s="20"/>
      <c r="K24" s="20"/>
      <c r="L24" s="20"/>
      <c r="M24" s="20"/>
      <c r="N24" s="23" t="str">
        <f t="shared" si="0"/>
        <v/>
      </c>
      <c r="O24" s="17" t="str">
        <f ca="1">IF(AND(E24&lt;&gt;0,E24&lt;Daten!$E$2),IF(E24&gt;=Daten!$G$2,Daten!$D$2,IF(E24&gt;=Daten!$G$3,Daten!$D$3,IF(E24&gt;=Daten!$G$4,Daten!$D$4,"Fehler"))),"")</f>
        <v/>
      </c>
    </row>
    <row r="25" spans="1:15">
      <c r="A25" s="16">
        <v>24</v>
      </c>
      <c r="B25" s="18"/>
      <c r="C25" s="18"/>
      <c r="D25" s="18"/>
      <c r="E25" s="19"/>
      <c r="F25" s="18"/>
      <c r="G25" s="20"/>
      <c r="H25" s="20"/>
      <c r="I25" s="20"/>
      <c r="J25" s="20"/>
      <c r="K25" s="20"/>
      <c r="L25" s="20"/>
      <c r="M25" s="20"/>
      <c r="N25" s="23" t="str">
        <f t="shared" si="0"/>
        <v/>
      </c>
      <c r="O25" s="17" t="str">
        <f ca="1">IF(AND(E25&lt;&gt;0,E25&lt;Daten!$E$2),IF(E25&gt;=Daten!$G$2,Daten!$D$2,IF(E25&gt;=Daten!$G$3,Daten!$D$3,IF(E25&gt;=Daten!$G$4,Daten!$D$4,"Fehler"))),"")</f>
        <v/>
      </c>
    </row>
    <row r="26" spans="1:15">
      <c r="A26" s="16">
        <v>25</v>
      </c>
      <c r="B26" s="18"/>
      <c r="C26" s="18"/>
      <c r="D26" s="18"/>
      <c r="E26" s="19"/>
      <c r="F26" s="18"/>
      <c r="G26" s="20"/>
      <c r="H26" s="20"/>
      <c r="I26" s="20"/>
      <c r="J26" s="20"/>
      <c r="K26" s="20"/>
      <c r="L26" s="20"/>
      <c r="M26" s="20"/>
      <c r="N26" s="23" t="str">
        <f t="shared" si="0"/>
        <v/>
      </c>
      <c r="O26" s="17" t="str">
        <f ca="1">IF(AND(E26&lt;&gt;0,E26&lt;Daten!$E$2),IF(E26&gt;=Daten!$G$2,Daten!$D$2,IF(E26&gt;=Daten!$G$3,Daten!$D$3,IF(E26&gt;=Daten!$G$4,Daten!$D$4,"Fehler"))),"")</f>
        <v/>
      </c>
    </row>
    <row r="27" spans="1:15">
      <c r="A27" s="16">
        <v>26</v>
      </c>
      <c r="B27" s="18"/>
      <c r="C27" s="18"/>
      <c r="D27" s="18"/>
      <c r="E27" s="19"/>
      <c r="F27" s="18"/>
      <c r="G27" s="20"/>
      <c r="H27" s="20"/>
      <c r="I27" s="20"/>
      <c r="J27" s="20"/>
      <c r="K27" s="20"/>
      <c r="L27" s="20"/>
      <c r="M27" s="20"/>
      <c r="N27" s="23" t="str">
        <f t="shared" si="0"/>
        <v/>
      </c>
      <c r="O27" s="17" t="str">
        <f ca="1">IF(AND(E27&lt;&gt;0,E27&lt;Daten!$E$2),IF(E27&gt;=Daten!$G$2,Daten!$D$2,IF(E27&gt;=Daten!$G$3,Daten!$D$3,IF(E27&gt;=Daten!$G$4,Daten!$D$4,"Fehler"))),"")</f>
        <v/>
      </c>
    </row>
    <row r="28" spans="1:15">
      <c r="A28" s="16">
        <v>27</v>
      </c>
      <c r="B28" s="18"/>
      <c r="C28" s="18"/>
      <c r="D28" s="18"/>
      <c r="E28" s="19"/>
      <c r="F28" s="18"/>
      <c r="G28" s="20"/>
      <c r="H28" s="21"/>
      <c r="I28" s="21"/>
      <c r="J28" s="21"/>
      <c r="K28" s="21"/>
      <c r="L28" s="21"/>
      <c r="M28" s="21"/>
      <c r="N28" s="23" t="str">
        <f t="shared" si="0"/>
        <v/>
      </c>
      <c r="O28" s="17" t="str">
        <f ca="1">IF(AND(E28&lt;&gt;0,E28&lt;Daten!$E$2),IF(E28&gt;=Daten!$G$2,Daten!$D$2,IF(E28&gt;=Daten!$G$3,Daten!$D$3,IF(E28&gt;=Daten!$G$4,Daten!$D$4,"Fehler"))),"")</f>
        <v/>
      </c>
    </row>
    <row r="29" spans="1:15">
      <c r="A29" s="16">
        <v>28</v>
      </c>
      <c r="B29" s="18"/>
      <c r="C29" s="18"/>
      <c r="D29" s="18"/>
      <c r="E29" s="19"/>
      <c r="F29" s="18"/>
      <c r="G29" s="20"/>
      <c r="H29" s="20"/>
      <c r="I29" s="20"/>
      <c r="J29" s="20"/>
      <c r="K29" s="21"/>
      <c r="L29" s="20"/>
      <c r="M29" s="20"/>
      <c r="N29" s="23" t="str">
        <f t="shared" si="0"/>
        <v/>
      </c>
      <c r="O29" s="17" t="str">
        <f ca="1">IF(AND(E29&lt;&gt;0,E29&lt;Daten!$E$2),IF(E29&gt;=Daten!$G$2,Daten!$D$2,IF(E29&gt;=Daten!$G$3,Daten!$D$3,IF(E29&gt;=Daten!$G$4,Daten!$D$4,"Fehler"))),"")</f>
        <v/>
      </c>
    </row>
    <row r="30" spans="1:15">
      <c r="A30" s="16">
        <v>29</v>
      </c>
      <c r="B30" s="18"/>
      <c r="C30" s="18"/>
      <c r="D30" s="18"/>
      <c r="E30" s="19"/>
      <c r="F30" s="18"/>
      <c r="G30" s="20"/>
      <c r="H30" s="21"/>
      <c r="I30" s="21"/>
      <c r="J30" s="21"/>
      <c r="K30" s="21"/>
      <c r="L30" s="21"/>
      <c r="M30" s="21"/>
      <c r="N30" s="23" t="str">
        <f t="shared" si="0"/>
        <v/>
      </c>
      <c r="O30" s="17" t="str">
        <f ca="1">IF(AND(E30&lt;&gt;0,E30&lt;Daten!$E$2),IF(E30&gt;=Daten!$G$2,Daten!$D$2,IF(E30&gt;=Daten!$G$3,Daten!$D$3,IF(E30&gt;=Daten!$G$4,Daten!$D$4,"Fehler"))),"")</f>
        <v/>
      </c>
    </row>
    <row r="31" spans="1:15">
      <c r="A31" s="16">
        <v>30</v>
      </c>
      <c r="B31" s="18"/>
      <c r="C31" s="18"/>
      <c r="D31" s="18"/>
      <c r="E31" s="19"/>
      <c r="F31" s="18"/>
      <c r="G31" s="20"/>
      <c r="H31" s="21"/>
      <c r="I31" s="21"/>
      <c r="J31" s="21"/>
      <c r="K31" s="21"/>
      <c r="L31" s="21"/>
      <c r="M31" s="21"/>
      <c r="N31" s="23" t="str">
        <f t="shared" si="0"/>
        <v/>
      </c>
      <c r="O31" s="17" t="str">
        <f ca="1">IF(AND(E31&lt;&gt;0,E31&lt;Daten!$E$2),IF(E31&gt;=Daten!$G$2,Daten!$D$2,IF(E31&gt;=Daten!$G$3,Daten!$D$3,IF(E31&gt;=Daten!$G$4,Daten!$D$4,"Fehler"))),"")</f>
        <v/>
      </c>
    </row>
    <row r="32" spans="1:15">
      <c r="A32" s="16">
        <v>31</v>
      </c>
      <c r="B32" s="18"/>
      <c r="C32" s="18"/>
      <c r="D32" s="18"/>
      <c r="E32" s="19"/>
      <c r="F32" s="18"/>
      <c r="G32" s="20"/>
      <c r="H32" s="20"/>
      <c r="I32" s="20"/>
      <c r="J32" s="20"/>
      <c r="K32" s="20"/>
      <c r="L32" s="20"/>
      <c r="M32" s="20"/>
      <c r="N32" s="23" t="str">
        <f t="shared" si="0"/>
        <v/>
      </c>
      <c r="O32" s="17" t="str">
        <f ca="1">IF(AND(E32&lt;&gt;0,E32&lt;Daten!$E$2),IF(E32&gt;=Daten!$G$2,Daten!$D$2,IF(E32&gt;=Daten!$G$3,Daten!$D$3,IF(E32&gt;=Daten!$G$4,Daten!$D$4,"Fehler"))),"")</f>
        <v/>
      </c>
    </row>
    <row r="33" spans="1:15">
      <c r="A33" s="16">
        <v>32</v>
      </c>
      <c r="B33" s="18"/>
      <c r="C33" s="18"/>
      <c r="D33" s="18"/>
      <c r="E33" s="19"/>
      <c r="F33" s="18"/>
      <c r="G33" s="20"/>
      <c r="H33" s="20"/>
      <c r="I33" s="20"/>
      <c r="J33" s="20"/>
      <c r="K33" s="21"/>
      <c r="L33" s="20"/>
      <c r="M33" s="20"/>
      <c r="N33" s="23" t="str">
        <f t="shared" si="0"/>
        <v/>
      </c>
      <c r="O33" s="17" t="str">
        <f ca="1">IF(AND(E33&lt;&gt;0,E33&lt;Daten!$E$2),IF(E33&gt;=Daten!$G$2,Daten!$D$2,IF(E33&gt;=Daten!$G$3,Daten!$D$3,IF(E33&gt;=Daten!$G$4,Daten!$D$4,"Fehler"))),"")</f>
        <v/>
      </c>
    </row>
    <row r="34" spans="1:15">
      <c r="B34" s="18"/>
      <c r="C34" s="18"/>
      <c r="D34" s="18"/>
      <c r="E34" s="19"/>
      <c r="F34" s="18"/>
      <c r="G34" s="20"/>
      <c r="H34" s="20"/>
      <c r="I34" s="20"/>
      <c r="J34" s="20"/>
      <c r="K34" s="20"/>
      <c r="L34" s="20"/>
      <c r="M34" s="20"/>
    </row>
    <row r="35" spans="1:15">
      <c r="B35" s="18"/>
      <c r="C35" s="18"/>
      <c r="D35" s="18"/>
      <c r="E35" s="19"/>
      <c r="F35" s="18"/>
      <c r="G35" s="20"/>
      <c r="H35" s="20"/>
      <c r="I35" s="20"/>
      <c r="J35" s="20"/>
      <c r="K35" s="21"/>
      <c r="L35" s="20"/>
      <c r="M35" s="20"/>
    </row>
    <row r="36" spans="1:15">
      <c r="B36" s="18"/>
      <c r="C36" s="18"/>
      <c r="D36" s="18"/>
      <c r="E36" s="19"/>
      <c r="F36" s="18"/>
      <c r="G36" s="20"/>
      <c r="H36" s="21"/>
      <c r="I36" s="21"/>
      <c r="J36" s="21"/>
      <c r="K36" s="21"/>
      <c r="L36" s="21"/>
      <c r="M36" s="21"/>
    </row>
    <row r="37" spans="1:15">
      <c r="D37" s="15"/>
    </row>
    <row r="38" spans="1:15">
      <c r="D38" s="15"/>
    </row>
    <row r="39" spans="1:15">
      <c r="D39" s="15"/>
    </row>
    <row r="40" spans="1:15">
      <c r="D40" s="15"/>
    </row>
    <row r="41" spans="1:15">
      <c r="D41" s="15"/>
    </row>
    <row r="42" spans="1:15">
      <c r="D42" s="15"/>
    </row>
    <row r="43" spans="1:15">
      <c r="D43" s="15"/>
    </row>
  </sheetData>
  <sheetProtection insertRows="0"/>
  <autoFilter ref="A1:O33" xr:uid="{00000000-0009-0000-0000-000007000000}">
    <sortState xmlns:xlrd2="http://schemas.microsoft.com/office/spreadsheetml/2017/richdata2" ref="A2:O33">
      <sortCondition ref="D2:D33"/>
      <sortCondition ref="O2:O33"/>
      <sortCondition ref="G2:G33"/>
      <sortCondition descending="1" ref="N2:N33"/>
      <sortCondition descending="1" ref="M2:M33"/>
    </sortState>
  </autoFilter>
  <pageMargins left="0.70866141732283472" right="0.70866141732283472" top="0.78740157480314965" bottom="0.78740157480314965" header="0.31496062992125984" footer="0.31496062992125984"/>
  <pageSetup paperSize="9" scale="86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Mannschaft falsch!" xr:uid="{00000000-0002-0000-0700-000000000000}">
          <x14:formula1>
            <xm:f>Daten!$A$2:$A$4</xm:f>
          </x14:formula1>
          <xm:sqref>G2:G36</xm:sqref>
        </x14:dataValidation>
        <x14:dataValidation type="list" allowBlank="1" showInputMessage="1" showErrorMessage="1" xr:uid="{00000000-0002-0000-0700-000001000000}">
          <x14:formula1>
            <xm:f>Daten!$B$2:$B$3</xm:f>
          </x14:formula1>
          <xm:sqref>F2</xm:sqref>
        </x14:dataValidation>
        <x14:dataValidation type="list" allowBlank="1" showInputMessage="1" showErrorMessage="1" errorTitle="Ungültiger Landesverband!" xr:uid="{00000000-0002-0000-0700-000002000000}">
          <x14:formula1>
            <xm:f>Daten!$I$2:$I$42</xm:f>
          </x14:formula1>
          <xm:sqref>D2:D36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43"/>
  <sheetViews>
    <sheetView workbookViewId="0">
      <selection activeCell="M22" sqref="M22"/>
    </sheetView>
  </sheetViews>
  <sheetFormatPr baseColWidth="10" defaultColWidth="11.44140625" defaultRowHeight="14.4"/>
  <cols>
    <col min="1" max="1" width="6.5546875" style="17" bestFit="1" customWidth="1"/>
    <col min="2" max="2" width="14.88671875" style="17" bestFit="1" customWidth="1"/>
    <col min="3" max="3" width="13.88671875" style="17" bestFit="1" customWidth="1"/>
    <col min="4" max="4" width="13.33203125" style="17" bestFit="1" customWidth="1"/>
    <col min="5" max="5" width="14.109375" style="17" bestFit="1" customWidth="1"/>
    <col min="6" max="6" width="15.5546875" style="17" bestFit="1" customWidth="1"/>
    <col min="7" max="7" width="10" style="17" bestFit="1" customWidth="1"/>
    <col min="8" max="13" width="6.5546875" style="17" bestFit="1" customWidth="1"/>
    <col min="14" max="14" width="12.44140625" style="24" bestFit="1" customWidth="1"/>
    <col min="15" max="15" width="11.44140625" style="17"/>
    <col min="16" max="16384" width="11.44140625" style="15"/>
  </cols>
  <sheetData>
    <row r="1" spans="1:15">
      <c r="A1" s="14" t="s">
        <v>138</v>
      </c>
      <c r="B1" s="14" t="s">
        <v>0</v>
      </c>
      <c r="C1" s="14" t="s">
        <v>1</v>
      </c>
      <c r="D1" s="14" t="s">
        <v>2</v>
      </c>
      <c r="E1" s="14" t="s">
        <v>38</v>
      </c>
      <c r="F1" s="14" t="s">
        <v>39</v>
      </c>
      <c r="G1" s="14" t="s">
        <v>3</v>
      </c>
      <c r="H1" s="14">
        <v>1</v>
      </c>
      <c r="I1" s="14">
        <v>2</v>
      </c>
      <c r="J1" s="14">
        <v>3</v>
      </c>
      <c r="K1" s="14">
        <v>4</v>
      </c>
      <c r="L1" s="14">
        <v>5</v>
      </c>
      <c r="M1" s="14">
        <v>6</v>
      </c>
      <c r="N1" s="22" t="s">
        <v>4</v>
      </c>
      <c r="O1" s="14" t="s">
        <v>33</v>
      </c>
    </row>
    <row r="2" spans="1:15">
      <c r="A2" s="16">
        <v>1</v>
      </c>
      <c r="B2" s="18"/>
      <c r="C2" s="18"/>
      <c r="D2" s="18"/>
      <c r="E2" s="19"/>
      <c r="F2" s="18"/>
      <c r="G2" s="20"/>
      <c r="H2" s="20"/>
      <c r="I2" s="20"/>
      <c r="J2" s="20"/>
      <c r="K2" s="20"/>
      <c r="L2" s="20"/>
      <c r="M2" s="20"/>
      <c r="N2" s="23" t="str">
        <f t="shared" ref="N2:N33" si="0">IF(H2&lt;&gt;0,SUM(H2:M2),"")</f>
        <v/>
      </c>
      <c r="O2" s="17" t="str">
        <f ca="1">IF(AND(E2&lt;&gt;0,E2&lt;Daten!$E$2),IF(E2&gt;=Daten!$G$2,Daten!$D$2,IF(E2&gt;=Daten!$G$3,Daten!$D$3,IF(E2&gt;=Daten!$G$4,Daten!$D$4,"Fehler"))),"")</f>
        <v/>
      </c>
    </row>
    <row r="3" spans="1:15">
      <c r="A3" s="16">
        <v>2</v>
      </c>
      <c r="B3" s="18"/>
      <c r="C3" s="18"/>
      <c r="D3" s="18"/>
      <c r="E3" s="19"/>
      <c r="F3" s="18"/>
      <c r="G3" s="20"/>
      <c r="H3" s="20"/>
      <c r="I3" s="20"/>
      <c r="J3" s="20"/>
      <c r="K3" s="20"/>
      <c r="L3" s="20"/>
      <c r="M3" s="20"/>
      <c r="N3" s="23" t="str">
        <f t="shared" si="0"/>
        <v/>
      </c>
      <c r="O3" s="17" t="str">
        <f ca="1">IF(AND(E3&lt;&gt;0,E3&lt;Daten!$E$2),IF(E3&gt;=Daten!$G$2,Daten!$D$2,IF(E3&gt;=Daten!$G$3,Daten!$D$3,IF(E3&gt;=Daten!$G$4,Daten!$D$4,"Fehler"))),"")</f>
        <v/>
      </c>
    </row>
    <row r="4" spans="1:15">
      <c r="A4" s="16">
        <v>3</v>
      </c>
      <c r="B4" s="18"/>
      <c r="C4" s="18"/>
      <c r="D4" s="18"/>
      <c r="E4" s="19"/>
      <c r="F4" s="18"/>
      <c r="G4" s="20"/>
      <c r="H4" s="20"/>
      <c r="I4" s="20"/>
      <c r="J4" s="20"/>
      <c r="K4" s="20"/>
      <c r="L4" s="20"/>
      <c r="M4" s="20"/>
      <c r="N4" s="23" t="str">
        <f t="shared" si="0"/>
        <v/>
      </c>
      <c r="O4" s="17" t="str">
        <f ca="1">IF(AND(E4&lt;&gt;0,E4&lt;Daten!$E$2),IF(E4&gt;=Daten!$G$2,Daten!$D$2,IF(E4&gt;=Daten!$G$3,Daten!$D$3,IF(E4&gt;=Daten!$G$4,Daten!$D$4,"Fehler"))),"")</f>
        <v/>
      </c>
    </row>
    <row r="5" spans="1:15">
      <c r="A5" s="16">
        <v>4</v>
      </c>
      <c r="B5" s="18"/>
      <c r="C5" s="18"/>
      <c r="D5" s="18"/>
      <c r="E5" s="19"/>
      <c r="F5" s="18"/>
      <c r="G5" s="20"/>
      <c r="H5" s="21"/>
      <c r="I5" s="21"/>
      <c r="J5" s="21"/>
      <c r="K5" s="21"/>
      <c r="L5" s="21"/>
      <c r="M5" s="21"/>
      <c r="N5" s="23" t="str">
        <f t="shared" si="0"/>
        <v/>
      </c>
      <c r="O5" s="17" t="str">
        <f ca="1">IF(AND(E5&lt;&gt;0,E5&lt;Daten!$E$2),IF(E5&gt;=Daten!$G$2,Daten!$D$2,IF(E5&gt;=Daten!$G$3,Daten!$D$3,IF(E5&gt;=Daten!$G$4,Daten!$D$4,"Fehler"))),"")</f>
        <v/>
      </c>
    </row>
    <row r="6" spans="1:15">
      <c r="A6" s="16">
        <v>5</v>
      </c>
      <c r="B6" s="18"/>
      <c r="C6" s="18"/>
      <c r="D6" s="18"/>
      <c r="E6" s="19"/>
      <c r="F6" s="18"/>
      <c r="G6" s="20"/>
      <c r="H6" s="20"/>
      <c r="I6" s="20"/>
      <c r="J6" s="20"/>
      <c r="K6" s="20"/>
      <c r="L6" s="20"/>
      <c r="M6" s="20"/>
      <c r="N6" s="23" t="str">
        <f t="shared" si="0"/>
        <v/>
      </c>
      <c r="O6" s="17" t="str">
        <f ca="1">IF(AND(E6&lt;&gt;0,E6&lt;Daten!$E$2),IF(E6&gt;=Daten!$G$2,Daten!$D$2,IF(E6&gt;=Daten!$G$3,Daten!$D$3,IF(E6&gt;=Daten!$G$4,Daten!$D$4,"Fehler"))),"")</f>
        <v/>
      </c>
    </row>
    <row r="7" spans="1:15">
      <c r="A7" s="16">
        <v>6</v>
      </c>
      <c r="B7" s="18"/>
      <c r="C7" s="18"/>
      <c r="D7" s="18"/>
      <c r="E7" s="19"/>
      <c r="F7" s="18"/>
      <c r="G7" s="20"/>
      <c r="H7" s="20"/>
      <c r="I7" s="20"/>
      <c r="J7" s="20"/>
      <c r="K7" s="20"/>
      <c r="L7" s="20"/>
      <c r="M7" s="20"/>
      <c r="N7" s="23" t="str">
        <f t="shared" si="0"/>
        <v/>
      </c>
      <c r="O7" s="17" t="str">
        <f ca="1">IF(AND(E7&lt;&gt;0,E7&lt;Daten!$E$2),IF(E7&gt;=Daten!$G$2,Daten!$D$2,IF(E7&gt;=Daten!$G$3,Daten!$D$3,IF(E7&gt;=Daten!$G$4,Daten!$D$4,"Fehler"))),"")</f>
        <v/>
      </c>
    </row>
    <row r="8" spans="1:15">
      <c r="A8" s="16">
        <v>7</v>
      </c>
      <c r="B8" s="18"/>
      <c r="C8" s="18"/>
      <c r="D8" s="18"/>
      <c r="E8" s="19"/>
      <c r="F8" s="18"/>
      <c r="G8" s="20"/>
      <c r="H8" s="20"/>
      <c r="I8" s="20"/>
      <c r="J8" s="20"/>
      <c r="K8" s="21"/>
      <c r="L8" s="20"/>
      <c r="M8" s="20"/>
      <c r="N8" s="23" t="str">
        <f t="shared" si="0"/>
        <v/>
      </c>
      <c r="O8" s="17" t="str">
        <f ca="1">IF(AND(E8&lt;&gt;0,E8&lt;Daten!$E$2),IF(E8&gt;=Daten!$G$2,Daten!$D$2,IF(E8&gt;=Daten!$G$3,Daten!$D$3,IF(E8&gt;=Daten!$G$4,Daten!$D$4,"Fehler"))),"")</f>
        <v/>
      </c>
    </row>
    <row r="9" spans="1:15">
      <c r="A9" s="16">
        <v>8</v>
      </c>
      <c r="B9" s="18"/>
      <c r="C9" s="18"/>
      <c r="D9" s="18"/>
      <c r="E9" s="19"/>
      <c r="F9" s="18"/>
      <c r="G9" s="20"/>
      <c r="H9" s="20"/>
      <c r="I9" s="20"/>
      <c r="J9" s="20"/>
      <c r="K9" s="20"/>
      <c r="L9" s="20"/>
      <c r="M9" s="20"/>
      <c r="N9" s="23" t="str">
        <f t="shared" si="0"/>
        <v/>
      </c>
      <c r="O9" s="17" t="str">
        <f ca="1">IF(AND(E9&lt;&gt;0,E9&lt;Daten!$E$2),IF(E9&gt;=Daten!$G$2,Daten!$D$2,IF(E9&gt;=Daten!$G$3,Daten!$D$3,IF(E9&gt;=Daten!$G$4,Daten!$D$4,"Fehler"))),"")</f>
        <v/>
      </c>
    </row>
    <row r="10" spans="1:15">
      <c r="A10" s="16">
        <v>9</v>
      </c>
      <c r="B10" s="18"/>
      <c r="C10" s="18"/>
      <c r="D10" s="18"/>
      <c r="E10" s="19"/>
      <c r="F10" s="18"/>
      <c r="G10" s="20"/>
      <c r="H10" s="20"/>
      <c r="I10" s="20"/>
      <c r="J10" s="20"/>
      <c r="K10" s="20"/>
      <c r="L10" s="20"/>
      <c r="M10" s="20"/>
      <c r="N10" s="23" t="str">
        <f t="shared" si="0"/>
        <v/>
      </c>
      <c r="O10" s="17" t="str">
        <f ca="1">IF(AND(E10&lt;&gt;0,E10&lt;Daten!$E$2),IF(E10&gt;=Daten!$G$2,Daten!$D$2,IF(E10&gt;=Daten!$G$3,Daten!$D$3,IF(E10&gt;=Daten!$G$4,Daten!$D$4,"Fehler"))),"")</f>
        <v/>
      </c>
    </row>
    <row r="11" spans="1:15">
      <c r="A11" s="16">
        <v>10</v>
      </c>
      <c r="B11" s="18"/>
      <c r="C11" s="18"/>
      <c r="D11" s="18"/>
      <c r="E11" s="19"/>
      <c r="F11" s="18"/>
      <c r="G11" s="20"/>
      <c r="H11" s="20"/>
      <c r="I11" s="20"/>
      <c r="J11" s="20"/>
      <c r="K11" s="20"/>
      <c r="L11" s="20"/>
      <c r="M11" s="20"/>
      <c r="N11" s="23" t="str">
        <f t="shared" si="0"/>
        <v/>
      </c>
      <c r="O11" s="17" t="str">
        <f ca="1">IF(AND(E11&lt;&gt;0,E11&lt;Daten!$E$2),IF(E11&gt;=Daten!$G$2,Daten!$D$2,IF(E11&gt;=Daten!$G$3,Daten!$D$3,IF(E11&gt;=Daten!$G$4,Daten!$D$4,"Fehler"))),"")</f>
        <v/>
      </c>
    </row>
    <row r="12" spans="1:15">
      <c r="A12" s="16">
        <v>11</v>
      </c>
      <c r="B12" s="18"/>
      <c r="C12" s="18"/>
      <c r="D12" s="18"/>
      <c r="E12" s="19"/>
      <c r="F12" s="18"/>
      <c r="G12" s="20"/>
      <c r="H12" s="20"/>
      <c r="I12" s="20"/>
      <c r="J12" s="20"/>
      <c r="K12" s="21"/>
      <c r="L12" s="20"/>
      <c r="M12" s="20"/>
      <c r="N12" s="23" t="str">
        <f t="shared" si="0"/>
        <v/>
      </c>
      <c r="O12" s="17" t="str">
        <f ca="1">IF(AND(E12&lt;&gt;0,E12&lt;Daten!$E$2),IF(E12&gt;=Daten!$G$2,Daten!$D$2,IF(E12&gt;=Daten!$G$3,Daten!$D$3,IF(E12&gt;=Daten!$G$4,Daten!$D$4,"Fehler"))),"")</f>
        <v/>
      </c>
    </row>
    <row r="13" spans="1:15">
      <c r="A13" s="16">
        <v>12</v>
      </c>
      <c r="B13" s="18"/>
      <c r="C13" s="18"/>
      <c r="D13" s="18"/>
      <c r="E13" s="19"/>
      <c r="F13" s="18"/>
      <c r="G13" s="20"/>
      <c r="H13" s="20"/>
      <c r="I13" s="20"/>
      <c r="J13" s="20"/>
      <c r="K13" s="21"/>
      <c r="L13" s="20"/>
      <c r="M13" s="20"/>
      <c r="N13" s="23" t="str">
        <f t="shared" si="0"/>
        <v/>
      </c>
      <c r="O13" s="17" t="str">
        <f ca="1">IF(AND(E13&lt;&gt;0,E13&lt;Daten!$E$2),IF(E13&gt;=Daten!$G$2,Daten!$D$2,IF(E13&gt;=Daten!$G$3,Daten!$D$3,IF(E13&gt;=Daten!$G$4,Daten!$D$4,"Fehler"))),"")</f>
        <v/>
      </c>
    </row>
    <row r="14" spans="1:15">
      <c r="A14" s="16">
        <v>13</v>
      </c>
      <c r="B14" s="18"/>
      <c r="C14" s="18"/>
      <c r="D14" s="18"/>
      <c r="E14" s="19"/>
      <c r="F14" s="18"/>
      <c r="G14" s="20"/>
      <c r="H14" s="20"/>
      <c r="I14" s="20"/>
      <c r="J14" s="20"/>
      <c r="K14" s="20"/>
      <c r="L14" s="20"/>
      <c r="M14" s="20"/>
      <c r="N14" s="23" t="str">
        <f t="shared" si="0"/>
        <v/>
      </c>
      <c r="O14" s="17" t="str">
        <f ca="1">IF(AND(E14&lt;&gt;0,E14&lt;Daten!$E$2),IF(E14&gt;=Daten!$G$2,Daten!$D$2,IF(E14&gt;=Daten!$G$3,Daten!$D$3,IF(E14&gt;=Daten!$G$4,Daten!$D$4,"Fehler"))),"")</f>
        <v/>
      </c>
    </row>
    <row r="15" spans="1:15">
      <c r="A15" s="16">
        <v>14</v>
      </c>
      <c r="B15" s="18"/>
      <c r="C15" s="18"/>
      <c r="D15" s="18"/>
      <c r="E15" s="19"/>
      <c r="F15" s="18"/>
      <c r="G15" s="20"/>
      <c r="H15" s="20"/>
      <c r="I15" s="20"/>
      <c r="J15" s="20"/>
      <c r="K15" s="20"/>
      <c r="L15" s="20"/>
      <c r="M15" s="20"/>
      <c r="N15" s="23" t="str">
        <f t="shared" si="0"/>
        <v/>
      </c>
      <c r="O15" s="17" t="str">
        <f ca="1">IF(AND(E15&lt;&gt;0,E15&lt;Daten!$E$2),IF(E15&gt;=Daten!$G$2,Daten!$D$2,IF(E15&gt;=Daten!$G$3,Daten!$D$3,IF(E15&gt;=Daten!$G$4,Daten!$D$4,"Fehler"))),"")</f>
        <v/>
      </c>
    </row>
    <row r="16" spans="1:15">
      <c r="A16" s="16">
        <v>15</v>
      </c>
      <c r="B16" s="18"/>
      <c r="C16" s="18"/>
      <c r="D16" s="18"/>
      <c r="E16" s="19"/>
      <c r="F16" s="18"/>
      <c r="G16" s="20"/>
      <c r="H16" s="20"/>
      <c r="I16" s="20"/>
      <c r="J16" s="20"/>
      <c r="K16" s="20"/>
      <c r="L16" s="20"/>
      <c r="M16" s="20"/>
      <c r="N16" s="23" t="str">
        <f t="shared" si="0"/>
        <v/>
      </c>
      <c r="O16" s="17" t="str">
        <f ca="1">IF(AND(E16&lt;&gt;0,E16&lt;Daten!$E$2),IF(E16&gt;=Daten!$G$2,Daten!$D$2,IF(E16&gt;=Daten!$G$3,Daten!$D$3,IF(E16&gt;=Daten!$G$4,Daten!$D$4,"Fehler"))),"")</f>
        <v/>
      </c>
    </row>
    <row r="17" spans="1:15">
      <c r="A17" s="16">
        <v>16</v>
      </c>
      <c r="B17" s="18"/>
      <c r="C17" s="18"/>
      <c r="D17" s="18"/>
      <c r="E17" s="19"/>
      <c r="F17" s="18"/>
      <c r="G17" s="20"/>
      <c r="H17" s="20"/>
      <c r="I17" s="20"/>
      <c r="J17" s="20"/>
      <c r="K17" s="21"/>
      <c r="L17" s="20"/>
      <c r="M17" s="20"/>
      <c r="N17" s="23" t="str">
        <f t="shared" si="0"/>
        <v/>
      </c>
      <c r="O17" s="17" t="str">
        <f ca="1">IF(AND(E17&lt;&gt;0,E17&lt;Daten!$E$2),IF(E17&gt;=Daten!$G$2,Daten!$D$2,IF(E17&gt;=Daten!$G$3,Daten!$D$3,IF(E17&gt;=Daten!$G$4,Daten!$D$4,"Fehler"))),"")</f>
        <v/>
      </c>
    </row>
    <row r="18" spans="1:15">
      <c r="A18" s="16">
        <v>17</v>
      </c>
      <c r="B18" s="18"/>
      <c r="C18" s="18"/>
      <c r="D18" s="18"/>
      <c r="E18" s="19"/>
      <c r="F18" s="18"/>
      <c r="G18" s="20"/>
      <c r="H18" s="20"/>
      <c r="I18" s="20"/>
      <c r="J18" s="20"/>
      <c r="K18" s="21"/>
      <c r="L18" s="20"/>
      <c r="M18" s="20"/>
      <c r="N18" s="23" t="str">
        <f t="shared" si="0"/>
        <v/>
      </c>
      <c r="O18" s="17" t="str">
        <f ca="1">IF(AND(E18&lt;&gt;0,E18&lt;Daten!$E$2),IF(E18&gt;=Daten!$G$2,Daten!$D$2,IF(E18&gt;=Daten!$G$3,Daten!$D$3,IF(E18&gt;=Daten!$G$4,Daten!$D$4,"Fehler"))),"")</f>
        <v/>
      </c>
    </row>
    <row r="19" spans="1:15">
      <c r="A19" s="16">
        <v>18</v>
      </c>
      <c r="B19" s="18"/>
      <c r="C19" s="18"/>
      <c r="D19" s="18"/>
      <c r="E19" s="19"/>
      <c r="F19" s="18"/>
      <c r="G19" s="20"/>
      <c r="H19" s="20"/>
      <c r="I19" s="20"/>
      <c r="J19" s="20"/>
      <c r="K19" s="20"/>
      <c r="L19" s="20"/>
      <c r="M19" s="20"/>
      <c r="N19" s="23" t="str">
        <f t="shared" si="0"/>
        <v/>
      </c>
      <c r="O19" s="17" t="str">
        <f ca="1">IF(AND(E19&lt;&gt;0,E19&lt;Daten!$E$2),IF(E19&gt;=Daten!$G$2,Daten!$D$2,IF(E19&gt;=Daten!$G$3,Daten!$D$3,IF(E19&gt;=Daten!$G$4,Daten!$D$4,"Fehler"))),"")</f>
        <v/>
      </c>
    </row>
    <row r="20" spans="1:15">
      <c r="A20" s="16">
        <v>19</v>
      </c>
      <c r="B20" s="18"/>
      <c r="C20" s="18"/>
      <c r="D20" s="18"/>
      <c r="E20" s="19"/>
      <c r="F20" s="18"/>
      <c r="G20" s="20"/>
      <c r="H20" s="20"/>
      <c r="I20" s="20"/>
      <c r="J20" s="20"/>
      <c r="K20" s="21"/>
      <c r="L20" s="20"/>
      <c r="M20" s="20"/>
      <c r="N20" s="23" t="str">
        <f t="shared" si="0"/>
        <v/>
      </c>
      <c r="O20" s="17" t="str">
        <f ca="1">IF(AND(E20&lt;&gt;0,E20&lt;Daten!$E$2),IF(E20&gt;=Daten!$G$2,Daten!$D$2,IF(E20&gt;=Daten!$G$3,Daten!$D$3,IF(E20&gt;=Daten!$G$4,Daten!$D$4,"Fehler"))),"")</f>
        <v/>
      </c>
    </row>
    <row r="21" spans="1:15">
      <c r="A21" s="16">
        <v>20</v>
      </c>
      <c r="B21" s="18"/>
      <c r="C21" s="18"/>
      <c r="D21" s="18"/>
      <c r="E21" s="19"/>
      <c r="F21" s="18"/>
      <c r="G21" s="20"/>
      <c r="H21" s="20"/>
      <c r="I21" s="20"/>
      <c r="J21" s="20"/>
      <c r="K21" s="21"/>
      <c r="L21" s="20"/>
      <c r="M21" s="20"/>
      <c r="N21" s="23" t="str">
        <f t="shared" si="0"/>
        <v/>
      </c>
      <c r="O21" s="17" t="str">
        <f ca="1">IF(AND(E21&lt;&gt;0,E21&lt;Daten!$E$2),IF(E21&gt;=Daten!$G$2,Daten!$D$2,IF(E21&gt;=Daten!$G$3,Daten!$D$3,IF(E21&gt;=Daten!$G$4,Daten!$D$4,"Fehler"))),"")</f>
        <v/>
      </c>
    </row>
    <row r="22" spans="1:15">
      <c r="A22" s="16">
        <v>21</v>
      </c>
      <c r="B22" s="18"/>
      <c r="C22" s="18"/>
      <c r="D22" s="18"/>
      <c r="E22" s="19"/>
      <c r="F22" s="18"/>
      <c r="G22" s="20"/>
      <c r="H22" s="20"/>
      <c r="I22" s="20"/>
      <c r="J22" s="20"/>
      <c r="K22" s="20"/>
      <c r="L22" s="20"/>
      <c r="M22" s="20"/>
      <c r="N22" s="23" t="str">
        <f t="shared" si="0"/>
        <v/>
      </c>
      <c r="O22" s="17" t="str">
        <f ca="1">IF(AND(E22&lt;&gt;0,E22&lt;Daten!$E$2),IF(E22&gt;=Daten!$G$2,Daten!$D$2,IF(E22&gt;=Daten!$G$3,Daten!$D$3,IF(E22&gt;=Daten!$G$4,Daten!$D$4,"Fehler"))),"")</f>
        <v/>
      </c>
    </row>
    <row r="23" spans="1:15">
      <c r="A23" s="16">
        <v>22</v>
      </c>
      <c r="B23" s="18"/>
      <c r="C23" s="18"/>
      <c r="D23" s="18"/>
      <c r="E23" s="19"/>
      <c r="F23" s="18"/>
      <c r="G23" s="20"/>
      <c r="H23" s="20"/>
      <c r="I23" s="20"/>
      <c r="J23" s="20"/>
      <c r="K23" s="20"/>
      <c r="L23" s="20"/>
      <c r="M23" s="20"/>
      <c r="N23" s="23" t="str">
        <f t="shared" si="0"/>
        <v/>
      </c>
      <c r="O23" s="17" t="str">
        <f ca="1">IF(AND(E23&lt;&gt;0,E23&lt;Daten!$E$2),IF(E23&gt;=Daten!$G$2,Daten!$D$2,IF(E23&gt;=Daten!$G$3,Daten!$D$3,IF(E23&gt;=Daten!$G$4,Daten!$D$4,"Fehler"))),"")</f>
        <v/>
      </c>
    </row>
    <row r="24" spans="1:15">
      <c r="A24" s="16">
        <v>23</v>
      </c>
      <c r="B24" s="18"/>
      <c r="C24" s="18"/>
      <c r="D24" s="18"/>
      <c r="E24" s="19"/>
      <c r="F24" s="18"/>
      <c r="G24" s="20"/>
      <c r="H24" s="20"/>
      <c r="I24" s="20"/>
      <c r="J24" s="20"/>
      <c r="K24" s="20"/>
      <c r="L24" s="20"/>
      <c r="M24" s="20"/>
      <c r="N24" s="23" t="str">
        <f t="shared" si="0"/>
        <v/>
      </c>
      <c r="O24" s="17" t="str">
        <f ca="1">IF(AND(E24&lt;&gt;0,E24&lt;Daten!$E$2),IF(E24&gt;=Daten!$G$2,Daten!$D$2,IF(E24&gt;=Daten!$G$3,Daten!$D$3,IF(E24&gt;=Daten!$G$4,Daten!$D$4,"Fehler"))),"")</f>
        <v/>
      </c>
    </row>
    <row r="25" spans="1:15">
      <c r="A25" s="16">
        <v>24</v>
      </c>
      <c r="B25" s="18"/>
      <c r="C25" s="18"/>
      <c r="D25" s="18"/>
      <c r="E25" s="19"/>
      <c r="F25" s="18"/>
      <c r="G25" s="20"/>
      <c r="H25" s="20"/>
      <c r="I25" s="20"/>
      <c r="J25" s="20"/>
      <c r="K25" s="20"/>
      <c r="L25" s="20"/>
      <c r="M25" s="20"/>
      <c r="N25" s="23" t="str">
        <f t="shared" si="0"/>
        <v/>
      </c>
      <c r="O25" s="17" t="str">
        <f ca="1">IF(AND(E25&lt;&gt;0,E25&lt;Daten!$E$2),IF(E25&gt;=Daten!$G$2,Daten!$D$2,IF(E25&gt;=Daten!$G$3,Daten!$D$3,IF(E25&gt;=Daten!$G$4,Daten!$D$4,"Fehler"))),"")</f>
        <v/>
      </c>
    </row>
    <row r="26" spans="1:15">
      <c r="A26" s="16">
        <v>25</v>
      </c>
      <c r="B26" s="18"/>
      <c r="C26" s="18"/>
      <c r="D26" s="18"/>
      <c r="E26" s="19"/>
      <c r="F26" s="18"/>
      <c r="G26" s="20"/>
      <c r="H26" s="20"/>
      <c r="I26" s="20"/>
      <c r="J26" s="20"/>
      <c r="K26" s="20"/>
      <c r="L26" s="20"/>
      <c r="M26" s="20"/>
      <c r="N26" s="23" t="str">
        <f t="shared" si="0"/>
        <v/>
      </c>
      <c r="O26" s="17" t="str">
        <f ca="1">IF(AND(E26&lt;&gt;0,E26&lt;Daten!$E$2),IF(E26&gt;=Daten!$G$2,Daten!$D$2,IF(E26&gt;=Daten!$G$3,Daten!$D$3,IF(E26&gt;=Daten!$G$4,Daten!$D$4,"Fehler"))),"")</f>
        <v/>
      </c>
    </row>
    <row r="27" spans="1:15">
      <c r="A27" s="16">
        <v>26</v>
      </c>
      <c r="B27" s="18"/>
      <c r="C27" s="18"/>
      <c r="D27" s="18"/>
      <c r="E27" s="19"/>
      <c r="F27" s="18"/>
      <c r="G27" s="20"/>
      <c r="H27" s="20"/>
      <c r="I27" s="20"/>
      <c r="J27" s="20"/>
      <c r="K27" s="20"/>
      <c r="L27" s="20"/>
      <c r="M27" s="20"/>
      <c r="N27" s="23" t="str">
        <f t="shared" si="0"/>
        <v/>
      </c>
      <c r="O27" s="17" t="str">
        <f ca="1">IF(AND(E27&lt;&gt;0,E27&lt;Daten!$E$2),IF(E27&gt;=Daten!$G$2,Daten!$D$2,IF(E27&gt;=Daten!$G$3,Daten!$D$3,IF(E27&gt;=Daten!$G$4,Daten!$D$4,"Fehler"))),"")</f>
        <v/>
      </c>
    </row>
    <row r="28" spans="1:15">
      <c r="A28" s="16">
        <v>27</v>
      </c>
      <c r="B28" s="18"/>
      <c r="C28" s="18"/>
      <c r="D28" s="18"/>
      <c r="E28" s="19"/>
      <c r="F28" s="18"/>
      <c r="G28" s="20"/>
      <c r="H28" s="21"/>
      <c r="I28" s="21"/>
      <c r="J28" s="21"/>
      <c r="K28" s="21"/>
      <c r="L28" s="21"/>
      <c r="M28" s="21"/>
      <c r="N28" s="23" t="str">
        <f t="shared" si="0"/>
        <v/>
      </c>
      <c r="O28" s="17" t="str">
        <f ca="1">IF(AND(E28&lt;&gt;0,E28&lt;Daten!$E$2),IF(E28&gt;=Daten!$G$2,Daten!$D$2,IF(E28&gt;=Daten!$G$3,Daten!$D$3,IF(E28&gt;=Daten!$G$4,Daten!$D$4,"Fehler"))),"")</f>
        <v/>
      </c>
    </row>
    <row r="29" spans="1:15">
      <c r="A29" s="16">
        <v>28</v>
      </c>
      <c r="B29" s="18"/>
      <c r="C29" s="18"/>
      <c r="D29" s="18"/>
      <c r="E29" s="19"/>
      <c r="F29" s="18"/>
      <c r="G29" s="20"/>
      <c r="H29" s="20"/>
      <c r="I29" s="20"/>
      <c r="J29" s="20"/>
      <c r="K29" s="21"/>
      <c r="L29" s="20"/>
      <c r="M29" s="20"/>
      <c r="N29" s="23" t="str">
        <f t="shared" si="0"/>
        <v/>
      </c>
      <c r="O29" s="17" t="str">
        <f ca="1">IF(AND(E29&lt;&gt;0,E29&lt;Daten!$E$2),IF(E29&gt;=Daten!$G$2,Daten!$D$2,IF(E29&gt;=Daten!$G$3,Daten!$D$3,IF(E29&gt;=Daten!$G$4,Daten!$D$4,"Fehler"))),"")</f>
        <v/>
      </c>
    </row>
    <row r="30" spans="1:15">
      <c r="A30" s="16">
        <v>29</v>
      </c>
      <c r="B30" s="18"/>
      <c r="C30" s="18"/>
      <c r="D30" s="18"/>
      <c r="E30" s="19"/>
      <c r="F30" s="18"/>
      <c r="G30" s="20"/>
      <c r="H30" s="21"/>
      <c r="I30" s="21"/>
      <c r="J30" s="21"/>
      <c r="K30" s="21"/>
      <c r="L30" s="21"/>
      <c r="M30" s="21"/>
      <c r="N30" s="23" t="str">
        <f t="shared" si="0"/>
        <v/>
      </c>
      <c r="O30" s="17" t="str">
        <f ca="1">IF(AND(E30&lt;&gt;0,E30&lt;Daten!$E$2),IF(E30&gt;=Daten!$G$2,Daten!$D$2,IF(E30&gt;=Daten!$G$3,Daten!$D$3,IF(E30&gt;=Daten!$G$4,Daten!$D$4,"Fehler"))),"")</f>
        <v/>
      </c>
    </row>
    <row r="31" spans="1:15">
      <c r="A31" s="16">
        <v>30</v>
      </c>
      <c r="B31" s="18"/>
      <c r="C31" s="18"/>
      <c r="D31" s="18"/>
      <c r="E31" s="19"/>
      <c r="F31" s="18"/>
      <c r="G31" s="20"/>
      <c r="H31" s="21"/>
      <c r="I31" s="21"/>
      <c r="J31" s="21"/>
      <c r="K31" s="21"/>
      <c r="L31" s="21"/>
      <c r="M31" s="21"/>
      <c r="N31" s="23" t="str">
        <f t="shared" si="0"/>
        <v/>
      </c>
      <c r="O31" s="17" t="str">
        <f ca="1">IF(AND(E31&lt;&gt;0,E31&lt;Daten!$E$2),IF(E31&gt;=Daten!$G$2,Daten!$D$2,IF(E31&gt;=Daten!$G$3,Daten!$D$3,IF(E31&gt;=Daten!$G$4,Daten!$D$4,"Fehler"))),"")</f>
        <v/>
      </c>
    </row>
    <row r="32" spans="1:15">
      <c r="A32" s="16">
        <v>31</v>
      </c>
      <c r="B32" s="18"/>
      <c r="C32" s="18"/>
      <c r="D32" s="18"/>
      <c r="E32" s="19"/>
      <c r="F32" s="18"/>
      <c r="G32" s="20"/>
      <c r="H32" s="20"/>
      <c r="I32" s="20"/>
      <c r="J32" s="20"/>
      <c r="K32" s="20"/>
      <c r="L32" s="20"/>
      <c r="M32" s="20"/>
      <c r="N32" s="23" t="str">
        <f t="shared" si="0"/>
        <v/>
      </c>
      <c r="O32" s="17" t="str">
        <f ca="1">IF(AND(E32&lt;&gt;0,E32&lt;Daten!$E$2),IF(E32&gt;=Daten!$G$2,Daten!$D$2,IF(E32&gt;=Daten!$G$3,Daten!$D$3,IF(E32&gt;=Daten!$G$4,Daten!$D$4,"Fehler"))),"")</f>
        <v/>
      </c>
    </row>
    <row r="33" spans="1:15">
      <c r="A33" s="16">
        <v>32</v>
      </c>
      <c r="B33" s="18"/>
      <c r="C33" s="18"/>
      <c r="D33" s="18"/>
      <c r="E33" s="19"/>
      <c r="F33" s="18"/>
      <c r="G33" s="20"/>
      <c r="H33" s="20"/>
      <c r="I33" s="20"/>
      <c r="J33" s="20"/>
      <c r="K33" s="21"/>
      <c r="L33" s="20"/>
      <c r="M33" s="20"/>
      <c r="N33" s="23" t="str">
        <f t="shared" si="0"/>
        <v/>
      </c>
      <c r="O33" s="17" t="str">
        <f ca="1">IF(AND(E33&lt;&gt;0,E33&lt;Daten!$E$2),IF(E33&gt;=Daten!$G$2,Daten!$D$2,IF(E33&gt;=Daten!$G$3,Daten!$D$3,IF(E33&gt;=Daten!$G$4,Daten!$D$4,"Fehler"))),"")</f>
        <v/>
      </c>
    </row>
    <row r="34" spans="1:15">
      <c r="B34" s="18"/>
      <c r="C34" s="18"/>
      <c r="D34" s="18"/>
      <c r="E34" s="19"/>
      <c r="F34" s="18"/>
      <c r="G34" s="20"/>
      <c r="H34" s="20"/>
      <c r="I34" s="20"/>
      <c r="J34" s="20"/>
      <c r="K34" s="20"/>
      <c r="L34" s="20"/>
      <c r="M34" s="20"/>
    </row>
    <row r="35" spans="1:15">
      <c r="B35" s="18"/>
      <c r="C35" s="18"/>
      <c r="D35" s="18"/>
      <c r="E35" s="19"/>
      <c r="F35" s="18"/>
      <c r="G35" s="20"/>
      <c r="H35" s="20"/>
      <c r="I35" s="20"/>
      <c r="J35" s="20"/>
      <c r="K35" s="21"/>
      <c r="L35" s="20"/>
      <c r="M35" s="20"/>
    </row>
    <row r="36" spans="1:15">
      <c r="B36" s="18"/>
      <c r="C36" s="18"/>
      <c r="D36" s="18"/>
      <c r="E36" s="19"/>
      <c r="F36" s="18"/>
      <c r="G36" s="20"/>
      <c r="H36" s="21"/>
      <c r="I36" s="21"/>
      <c r="J36" s="21"/>
      <c r="K36" s="21"/>
      <c r="L36" s="21"/>
      <c r="M36" s="21"/>
    </row>
    <row r="37" spans="1:15">
      <c r="D37" s="15"/>
    </row>
    <row r="38" spans="1:15">
      <c r="D38" s="15"/>
    </row>
    <row r="39" spans="1:15">
      <c r="D39" s="15"/>
    </row>
    <row r="40" spans="1:15">
      <c r="D40" s="15"/>
    </row>
    <row r="41" spans="1:15">
      <c r="D41" s="15"/>
    </row>
    <row r="42" spans="1:15">
      <c r="D42" s="15"/>
    </row>
    <row r="43" spans="1:15">
      <c r="D43" s="15"/>
    </row>
  </sheetData>
  <sheetProtection insertRows="0"/>
  <autoFilter ref="A1:O33" xr:uid="{00000000-0009-0000-0000-000008000000}">
    <sortState xmlns:xlrd2="http://schemas.microsoft.com/office/spreadsheetml/2017/richdata2" ref="A2:O33">
      <sortCondition ref="D2:D33"/>
      <sortCondition ref="O2:O33"/>
      <sortCondition ref="G2:G33"/>
      <sortCondition descending="1" ref="N2:N33"/>
      <sortCondition descending="1" ref="M2:M33"/>
    </sortState>
  </autoFilter>
  <pageMargins left="0.70866141732283472" right="0.70866141732283472" top="0.78740157480314965" bottom="0.78740157480314965" header="0.31496062992125984" footer="0.31496062992125984"/>
  <pageSetup paperSize="9" scale="86" fitToHeight="2" orientation="landscape" blackAndWhite="1" r:id="rId1"/>
  <headerFooter>
    <oddFooter>&amp;L&amp;F&amp;R&amp;A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Ungültiger Landesverband!" xr:uid="{00000000-0002-0000-0800-000000000000}">
          <x14:formula1>
            <xm:f>Daten!$I$2:$I$42</xm:f>
          </x14:formula1>
          <xm:sqref>D2:D36</xm:sqref>
        </x14:dataValidation>
        <x14:dataValidation type="list" allowBlank="1" showInputMessage="1" showErrorMessage="1" xr:uid="{00000000-0002-0000-0800-000001000000}">
          <x14:formula1>
            <xm:f>Daten!$B$2:$B$3</xm:f>
          </x14:formula1>
          <xm:sqref>F2</xm:sqref>
        </x14:dataValidation>
        <x14:dataValidation type="list" allowBlank="1" showInputMessage="1" showErrorMessage="1" errorTitle="Mannschaft falsch!" xr:uid="{00000000-0002-0000-0800-000002000000}">
          <x14:formula1>
            <xm:f>Daten!$A$2:$A$4</xm:f>
          </x14:formula1>
          <xm:sqref>G2:G36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4F015CFF2E2249A824B3634DBA52DD" ma:contentTypeVersion="16" ma:contentTypeDescription="Ein neues Dokument erstellen." ma:contentTypeScope="" ma:versionID="ecee3cb0e756112bb3567787acba6a89">
  <xsd:schema xmlns:xsd="http://www.w3.org/2001/XMLSchema" xmlns:xs="http://www.w3.org/2001/XMLSchema" xmlns:p="http://schemas.microsoft.com/office/2006/metadata/properties" xmlns:ns2="e7a05ee2-0c68-4772-b6bf-49d2b3d4b500" xmlns:ns3="926368af-c00b-4199-ba06-edbc3c0ae1c4" targetNamespace="http://schemas.microsoft.com/office/2006/metadata/properties" ma:root="true" ma:fieldsID="b57c6a1c6b0be9c2745c8a569053198c" ns2:_="" ns3:_="">
    <xsd:import namespace="e7a05ee2-0c68-4772-b6bf-49d2b3d4b500"/>
    <xsd:import namespace="926368af-c00b-4199-ba06-edbc3c0ae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05ee2-0c68-4772-b6bf-49d2b3d4b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cd760fa-8e23-49ee-a0f1-1a4661372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368af-c00b-4199-ba06-edbc3c0ae1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3b28da-1e30-4095-9e9e-44a72ee8f786}" ma:internalName="TaxCatchAll" ma:showField="CatchAllData" ma:web="926368af-c00b-4199-ba06-edbc3c0ae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a05ee2-0c68-4772-b6bf-49d2b3d4b500">
      <Terms xmlns="http://schemas.microsoft.com/office/infopath/2007/PartnerControls"/>
    </lcf76f155ced4ddcb4097134ff3c332f>
    <TaxCatchAll xmlns="926368af-c00b-4199-ba06-edbc3c0ae1c4" xsi:nil="true"/>
  </documentManagement>
</p:properties>
</file>

<file path=customXml/itemProps1.xml><?xml version="1.0" encoding="utf-8"?>
<ds:datastoreItem xmlns:ds="http://schemas.openxmlformats.org/officeDocument/2006/customXml" ds:itemID="{D5899BCD-5512-407F-B985-4C7D6247E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05ee2-0c68-4772-b6bf-49d2b3d4b500"/>
    <ds:schemaRef ds:uri="926368af-c00b-4199-ba06-edbc3c0ae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8B13CB-85C0-40A9-9BC8-1F4A294FA0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54B95-6322-48B0-A952-69883A850946}">
  <ds:schemaRefs>
    <ds:schemaRef ds:uri="http://schemas.microsoft.com/office/2006/metadata/properties"/>
    <ds:schemaRef ds:uri="http://schemas.microsoft.com/office/infopath/2007/PartnerControls"/>
    <ds:schemaRef ds:uri="e7a05ee2-0c68-4772-b6bf-49d2b3d4b500"/>
    <ds:schemaRef ds:uri="926368af-c00b-4199-ba06-edbc3c0ae1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24</vt:i4>
      </vt:variant>
    </vt:vector>
  </HeadingPairs>
  <TitlesOfParts>
    <vt:vector size="40" baseType="lpstr">
      <vt:lpstr>Daten</vt:lpstr>
      <vt:lpstr>Info</vt:lpstr>
      <vt:lpstr>Beispiel</vt:lpstr>
      <vt:lpstr>Mannschaft</vt:lpstr>
      <vt:lpstr>1.10 LG</vt:lpstr>
      <vt:lpstr>1.20 LG 3x20</vt:lpstr>
      <vt:lpstr>1.40 KK 3x20</vt:lpstr>
      <vt:lpstr>1.80 Team Mix LG</vt:lpstr>
      <vt:lpstr>1.81 Team Mix LG Schüler</vt:lpstr>
      <vt:lpstr>2.10 LP</vt:lpstr>
      <vt:lpstr>2.17 LPM</vt:lpstr>
      <vt:lpstr>2.20 Team Mix LP</vt:lpstr>
      <vt:lpstr>2.21 Team Mix LP Schüler</vt:lpstr>
      <vt:lpstr>2.30 SFP</vt:lpstr>
      <vt:lpstr>2.40 KK SpoPi</vt:lpstr>
      <vt:lpstr>5.20 Bogen Recurve</vt:lpstr>
      <vt:lpstr>'1.10 LG'!Druckbereich</vt:lpstr>
      <vt:lpstr>'1.20 LG 3x20'!Druckbereich</vt:lpstr>
      <vt:lpstr>'1.40 KK 3x20'!Druckbereich</vt:lpstr>
      <vt:lpstr>'1.80 Team Mix LG'!Druckbereich</vt:lpstr>
      <vt:lpstr>'1.81 Team Mix LG Schüler'!Druckbereich</vt:lpstr>
      <vt:lpstr>'2.10 LP'!Druckbereich</vt:lpstr>
      <vt:lpstr>'2.17 LPM'!Druckbereich</vt:lpstr>
      <vt:lpstr>'2.20 Team Mix LP'!Druckbereich</vt:lpstr>
      <vt:lpstr>'2.21 Team Mix LP Schüler'!Druckbereich</vt:lpstr>
      <vt:lpstr>'2.30 SFP'!Druckbereich</vt:lpstr>
      <vt:lpstr>'2.40 KK SpoPi'!Druckbereich</vt:lpstr>
      <vt:lpstr>'5.20 Bogen Recurve'!Druckbereich</vt:lpstr>
      <vt:lpstr>'1.10 LG'!Drucktitel</vt:lpstr>
      <vt:lpstr>'1.20 LG 3x20'!Drucktitel</vt:lpstr>
      <vt:lpstr>'1.40 KK 3x20'!Drucktitel</vt:lpstr>
      <vt:lpstr>'1.80 Team Mix LG'!Drucktitel</vt:lpstr>
      <vt:lpstr>'1.81 Team Mix LG Schüler'!Drucktitel</vt:lpstr>
      <vt:lpstr>'2.10 LP'!Drucktitel</vt:lpstr>
      <vt:lpstr>'2.17 LPM'!Drucktitel</vt:lpstr>
      <vt:lpstr>'2.20 Team Mix LP'!Drucktitel</vt:lpstr>
      <vt:lpstr>'2.21 Team Mix LP Schüler'!Drucktitel</vt:lpstr>
      <vt:lpstr>'2.30 SFP'!Drucktitel</vt:lpstr>
      <vt:lpstr>'2.40 KK SpoPi'!Drucktitel</vt:lpstr>
      <vt:lpstr>'5.20 Bogen Recurve'!Drucktitel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Michael</dc:creator>
  <cp:lastModifiedBy>Stefan Rinke</cp:lastModifiedBy>
  <cp:lastPrinted>2016-05-08T11:01:13Z</cp:lastPrinted>
  <dcterms:created xsi:type="dcterms:W3CDTF">2015-02-20T13:43:25Z</dcterms:created>
  <dcterms:modified xsi:type="dcterms:W3CDTF">2022-11-21T20:58:06Z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0x010100244F015CFF2E2249A824B3634DBA52DD</vt:lpwstr>
  </property>
</Properties>
</file>