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81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9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icha\Documents\Ecki\Verband\Bund\Formulare\"/>
    </mc:Choice>
  </mc:AlternateContent>
  <xr:revisionPtr revIDLastSave="0" documentId="13_ncr:1_{262ADF4D-6205-43C6-A826-2EDFDBF13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ung Rangliste" sheetId="1" r:id="rId1"/>
    <sheet name="Weiterverarbeitung" sheetId="2" state="hidden" r:id="rId2"/>
  </sheets>
  <definedNames>
    <definedName name="_xlnm.Print_Area" localSheetId="0">'Meldung Rangliste'!$A$1:$I$30</definedName>
  </definedNames>
  <calcPr calcId="181029"/>
</workbook>
</file>

<file path=xl/calcChain.xml><?xml version="1.0" encoding="utf-8"?>
<calcChain xmlns="http://schemas.openxmlformats.org/spreadsheetml/2006/main">
  <c r="D5" i="2" l="1"/>
  <c r="D6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B3" i="2"/>
  <c r="B2" i="2"/>
  <c r="H11" i="2"/>
  <c r="H12" i="2"/>
  <c r="H13" i="2"/>
  <c r="H14" i="2"/>
  <c r="H15" i="2"/>
  <c r="H16" i="2"/>
  <c r="F11" i="2"/>
  <c r="F12" i="2"/>
  <c r="F13" i="2"/>
  <c r="F14" i="2"/>
  <c r="F15" i="2"/>
  <c r="F16" i="2"/>
  <c r="C3" i="2"/>
  <c r="D3" i="2"/>
  <c r="B4" i="2"/>
  <c r="C4" i="2"/>
  <c r="D4" i="2"/>
  <c r="B5" i="2"/>
  <c r="C5" i="2"/>
  <c r="B6" i="2"/>
  <c r="C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I10" i="2"/>
  <c r="I11" i="2"/>
  <c r="I12" i="2"/>
  <c r="I13" i="2"/>
  <c r="I14" i="2"/>
  <c r="I15" i="2"/>
  <c r="I16" i="2"/>
  <c r="K10" i="2"/>
  <c r="K11" i="2"/>
  <c r="K12" i="2"/>
  <c r="K13" i="2"/>
  <c r="K14" i="2"/>
  <c r="K15" i="2"/>
  <c r="K16" i="2"/>
  <c r="M11" i="2"/>
  <c r="M12" i="2"/>
  <c r="M13" i="2"/>
  <c r="M14" i="2"/>
  <c r="M15" i="2"/>
  <c r="M16" i="2"/>
  <c r="O11" i="2"/>
  <c r="O12" i="2"/>
  <c r="O13" i="2"/>
  <c r="O14" i="2"/>
  <c r="O15" i="2"/>
  <c r="O16" i="2"/>
  <c r="S12" i="2"/>
  <c r="S13" i="2"/>
  <c r="S14" i="2"/>
  <c r="S15" i="2"/>
  <c r="S16" i="2"/>
  <c r="Q12" i="2"/>
  <c r="Q13" i="2"/>
  <c r="Q14" i="2"/>
  <c r="Q15" i="2"/>
  <c r="Q16" i="2"/>
  <c r="S2" i="2"/>
  <c r="S3" i="2"/>
  <c r="S4" i="2"/>
  <c r="S5" i="2"/>
  <c r="S6" i="2"/>
  <c r="S7" i="2"/>
  <c r="S8" i="2"/>
  <c r="S9" i="2"/>
  <c r="S10" i="2"/>
  <c r="S11" i="2"/>
  <c r="Q2" i="2"/>
  <c r="Q3" i="2"/>
  <c r="Q4" i="2"/>
  <c r="Q5" i="2"/>
  <c r="Q6" i="2"/>
  <c r="Q7" i="2"/>
  <c r="Q8" i="2"/>
  <c r="Q9" i="2"/>
  <c r="Q10" i="2"/>
  <c r="Q11" i="2"/>
  <c r="H2" i="2"/>
  <c r="H3" i="2"/>
  <c r="H4" i="2"/>
  <c r="H5" i="2"/>
  <c r="H6" i="2"/>
  <c r="H7" i="2"/>
  <c r="H8" i="2"/>
  <c r="H9" i="2"/>
  <c r="H10" i="2"/>
  <c r="H1" i="2"/>
  <c r="F2" i="2"/>
  <c r="F3" i="2"/>
  <c r="F4" i="2"/>
  <c r="F5" i="2"/>
  <c r="F6" i="2"/>
  <c r="F7" i="2"/>
  <c r="F8" i="2"/>
  <c r="F9" i="2"/>
  <c r="F10" i="2"/>
  <c r="F1" i="2"/>
  <c r="S1" i="2"/>
  <c r="Q1" i="2"/>
  <c r="I2" i="2"/>
  <c r="I3" i="2"/>
  <c r="I4" i="2"/>
  <c r="I5" i="2"/>
  <c r="I6" i="2"/>
  <c r="I7" i="2"/>
  <c r="I8" i="2"/>
  <c r="I9" i="2"/>
  <c r="I1" i="2"/>
  <c r="C2" i="2"/>
  <c r="C1" i="2"/>
  <c r="O2" i="2"/>
  <c r="O3" i="2"/>
  <c r="O4" i="2"/>
  <c r="O5" i="2"/>
  <c r="O6" i="2"/>
  <c r="O7" i="2"/>
  <c r="O8" i="2"/>
  <c r="O9" i="2"/>
  <c r="O10" i="2"/>
  <c r="M2" i="2"/>
  <c r="M3" i="2"/>
  <c r="M4" i="2"/>
  <c r="M5" i="2"/>
  <c r="M6" i="2"/>
  <c r="M7" i="2"/>
  <c r="M8" i="2"/>
  <c r="M9" i="2"/>
  <c r="M10" i="2"/>
  <c r="K2" i="2"/>
  <c r="K3" i="2"/>
  <c r="K4" i="2"/>
  <c r="K5" i="2"/>
  <c r="K6" i="2"/>
  <c r="K7" i="2"/>
  <c r="K8" i="2"/>
  <c r="K9" i="2"/>
  <c r="O1" i="2"/>
  <c r="M1" i="2"/>
  <c r="K1" i="2"/>
  <c r="D2" i="2"/>
  <c r="D1" i="2"/>
  <c r="B1" i="2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<sst xmlns="http://schemas.openxmlformats.org/spreadsheetml/2006/main" count="25" uniqueCount="24">
  <si>
    <t>Name</t>
  </si>
  <si>
    <t>Vorname</t>
  </si>
  <si>
    <t>Geburtsdatum</t>
  </si>
  <si>
    <t>Kontaktperson</t>
  </si>
  <si>
    <t>E-Mail-Adresse</t>
  </si>
  <si>
    <t>Telefonnummer</t>
  </si>
  <si>
    <t>Klasse</t>
  </si>
  <si>
    <t>Geschlecht</t>
  </si>
  <si>
    <t>Disziplin</t>
  </si>
  <si>
    <t>Meldeverband</t>
  </si>
  <si>
    <t>bis</t>
  </si>
  <si>
    <t>Austragungsorte</t>
  </si>
  <si>
    <t>Meldungen bitte ausschließlich an:</t>
  </si>
  <si>
    <t>Lfd.Nr.</t>
  </si>
  <si>
    <t>Meldeschluß:</t>
  </si>
  <si>
    <t>1. DSB-Rangliste</t>
  </si>
  <si>
    <t>Herren</t>
  </si>
  <si>
    <t>Manfred</t>
  </si>
  <si>
    <t>Muster</t>
  </si>
  <si>
    <t>2. DSB-Rangliste</t>
  </si>
  <si>
    <t>flintenreferent@dsb.de</t>
  </si>
  <si>
    <t>Meldung zur DSB - Rangliste 2026 - Flinte</t>
  </si>
  <si>
    <t>Schale</t>
  </si>
  <si>
    <t>Frankfurt / 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</si>
</sst>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Tahoma"/>
      <family val="2"/>
    </font>
    <font>
      <b/>
      <u/>
      <sz val="11"/>
      <color theme="10"/>
      <name val="Calibri"/>
      <family val="2"/>
      <scheme val="minor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5" fillId="4" borderId="0" xfId="0" applyFont="1" applyFill="1"/>
    <xf numFmtId="0" fontId="5" fillId="4" borderId="0" xfId="0" applyFont="1" applyFill="1" applyProtection="1">
      <protection locked="0"/>
    </xf>
    <xf numFmtId="0" fontId="3" fillId="4" borderId="0" xfId="0" applyFont="1" applyFill="1"/>
    <xf numFmtId="14" fontId="2" fillId="4" borderId="0" xfId="0" applyNumberFormat="1" applyFont="1" applyFill="1"/>
    <xf numFmtId="0" fontId="2" fillId="2" borderId="2" xfId="0" applyFont="1" applyFill="1" applyBorder="1"/>
    <xf numFmtId="0" fontId="1" fillId="2" borderId="3" xfId="0" applyFont="1" applyFill="1" applyBorder="1"/>
    <xf numFmtId="1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7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3" fillId="2" borderId="11" xfId="0" applyFont="1" applyFill="1" applyBorder="1"/>
    <xf numFmtId="0" fontId="0" fillId="2" borderId="0" xfId="0" applyFill="1"/>
    <xf numFmtId="0" fontId="3" fillId="2" borderId="0" xfId="0" applyFont="1" applyFill="1"/>
    <xf numFmtId="0" fontId="3" fillId="4" borderId="11" xfId="0" applyFont="1" applyFill="1" applyBorder="1"/>
    <xf numFmtId="0" fontId="5" fillId="4" borderId="11" xfId="0" applyFont="1" applyFill="1" applyBorder="1"/>
    <xf numFmtId="0" fontId="4" fillId="2" borderId="8" xfId="1" applyFill="1" applyBorder="1" applyProtection="1"/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7" fillId="3" borderId="2" xfId="1" applyFont="1" applyFill="1" applyBorder="1" applyProtection="1">
      <protection locked="0"/>
    </xf>
    <xf numFmtId="0" fontId="9" fillId="3" borderId="3" xfId="0" applyFont="1" applyFill="1" applyBorder="1" applyProtection="1">
      <protection locked="0"/>
    </xf>
    <xf numFmtId="0" fontId="9" fillId="3" borderId="4" xfId="0" applyFont="1" applyFill="1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fmlaLink="Weiterverarbeitung!$G$4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fmlaLink="Weiterverarbeitung!$E$5" lockText="1"/>
</file>

<file path=xl/ctrlProps/ctrlProp12.xml><?xml version="1.0" encoding="utf-8"?>
<formControlPr xmlns="http://schemas.microsoft.com/office/spreadsheetml/2009/9/main" objectType="CheckBox" fmlaLink="Weiterverarbeitung!$G$5" lockText="1"/>
</file>

<file path=xl/ctrlProps/ctrlProp13.xml><?xml version="1.0" encoding="utf-8"?>
<formControlPr xmlns="http://schemas.microsoft.com/office/spreadsheetml/2009/9/main" objectType="CheckBox" fmlaLink="Weiterverarbeitung!$E$6" lockText="1"/>
</file>

<file path=xl/ctrlProps/ctrlProp14.xml><?xml version="1.0" encoding="utf-8"?>
<formControlPr xmlns="http://schemas.microsoft.com/office/spreadsheetml/2009/9/main" objectType="CheckBox" fmlaLink="Weiterverarbeitung!$G$6" lockText="1"/>
</file>

<file path=xl/ctrlProps/ctrlProp15.xml><?xml version="1.0" encoding="utf-8"?>
<formControlPr xmlns="http://schemas.microsoft.com/office/spreadsheetml/2009/9/main" objectType="CheckBox" fmlaLink="Weiterverarbeitung!$E$7" lockText="1"/>
</file>

<file path=xl/ctrlProps/ctrlProp16.xml><?xml version="1.0" encoding="utf-8"?>
<formControlPr xmlns="http://schemas.microsoft.com/office/spreadsheetml/2009/9/main" objectType="CheckBox" fmlaLink="Weiterverarbeitung!$G$7" lockText="1"/>
</file>

<file path=xl/ctrlProps/ctrlProp17.xml><?xml version="1.0" encoding="utf-8"?>
<formControlPr xmlns="http://schemas.microsoft.com/office/spreadsheetml/2009/9/main" objectType="CheckBox" fmlaLink="Weiterverarbeitung!$E$8" lockText="1"/>
</file>

<file path=xl/ctrlProps/ctrlProp18.xml><?xml version="1.0" encoding="utf-8"?>
<formControlPr xmlns="http://schemas.microsoft.com/office/spreadsheetml/2009/9/main" objectType="CheckBox" fmlaLink="Weiterverarbeitung!$G$8" lockText="1"/>
</file>

<file path=xl/ctrlProps/ctrlProp19.xml><?xml version="1.0" encoding="utf-8"?>
<formControlPr xmlns="http://schemas.microsoft.com/office/spreadsheetml/2009/9/main" objectType="CheckBox" fmlaLink="Weiterverarbeitung!$E$9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fmlaLink="Weiterverarbeitung!$G$9" lockText="1"/>
</file>

<file path=xl/ctrlProps/ctrlProp21.xml><?xml version="1.0" encoding="utf-8"?>
<formControlPr xmlns="http://schemas.microsoft.com/office/spreadsheetml/2009/9/main" objectType="CheckBox" fmlaLink="Weiterverarbeitung!$E$10" lockText="1"/>
</file>

<file path=xl/ctrlProps/ctrlProp22.xml><?xml version="1.0" encoding="utf-8"?>
<formControlPr xmlns="http://schemas.microsoft.com/office/spreadsheetml/2009/9/main" objectType="CheckBox" fmlaLink="Weiterverarbeitung!$G$10" lockText="1"/>
</file>

<file path=xl/ctrlProps/ctrlProp23.xml><?xml version="1.0" encoding="utf-8"?>
<formControlPr xmlns="http://schemas.microsoft.com/office/spreadsheetml/2009/9/main" objectType="CheckBox" fmlaLink="Weiterverarbeitung!$E$11" lockText="1"/>
</file>

<file path=xl/ctrlProps/ctrlProp24.xml><?xml version="1.0" encoding="utf-8"?>
<formControlPr xmlns="http://schemas.microsoft.com/office/spreadsheetml/2009/9/main" objectType="CheckBox" fmlaLink="Weiterverarbeitung!$G$11" lockText="1"/>
</file>

<file path=xl/ctrlProps/ctrlProp25.xml><?xml version="1.0" encoding="utf-8"?>
<formControlPr xmlns="http://schemas.microsoft.com/office/spreadsheetml/2009/9/main" objectType="CheckBox" fmlaLink="Weiterverarbeitung!$E$12" lockText="1"/>
</file>

<file path=xl/ctrlProps/ctrlProp26.xml><?xml version="1.0" encoding="utf-8"?>
<formControlPr xmlns="http://schemas.microsoft.com/office/spreadsheetml/2009/9/main" objectType="CheckBox" fmlaLink="Weiterverarbeitung!$G$12" lockText="1"/>
</file>

<file path=xl/ctrlProps/ctrlProp27.xml><?xml version="1.0" encoding="utf-8"?>
<formControlPr xmlns="http://schemas.microsoft.com/office/spreadsheetml/2009/9/main" objectType="CheckBox" fmlaLink="Weiterverarbeitung!$E$13" lockText="1"/>
</file>

<file path=xl/ctrlProps/ctrlProp28.xml><?xml version="1.0" encoding="utf-8"?>
<formControlPr xmlns="http://schemas.microsoft.com/office/spreadsheetml/2009/9/main" objectType="CheckBox" fmlaLink="Weiterverarbeitung!$G$13" lockText="1"/>
</file>

<file path=xl/ctrlProps/ctrlProp29.xml><?xml version="1.0" encoding="utf-8"?>
<formControlPr xmlns="http://schemas.microsoft.com/office/spreadsheetml/2009/9/main" objectType="CheckBox" fmlaLink="Weiterverarbeitung!$E$14" lockText="1"/>
</file>

<file path=xl/ctrlProps/ctrlProp3.xml><?xml version="1.0" encoding="utf-8"?>
<formControlPr xmlns="http://schemas.microsoft.com/office/spreadsheetml/2009/9/main" objectType="CheckBox" fmlaLink="Weiterverarbeitung!$E$1" lockText="1"/>
</file>

<file path=xl/ctrlProps/ctrlProp30.xml><?xml version="1.0" encoding="utf-8"?>
<formControlPr xmlns="http://schemas.microsoft.com/office/spreadsheetml/2009/9/main" objectType="CheckBox" fmlaLink="Weiterverarbeitung!$G$14" lockText="1"/>
</file>

<file path=xl/ctrlProps/ctrlProp31.xml><?xml version="1.0" encoding="utf-8"?>
<formControlPr xmlns="http://schemas.microsoft.com/office/spreadsheetml/2009/9/main" objectType="CheckBox" fmlaLink="Weiterverarbeitung!$E$15" lockText="1"/>
</file>

<file path=xl/ctrlProps/ctrlProp32.xml><?xml version="1.0" encoding="utf-8"?>
<formControlPr xmlns="http://schemas.microsoft.com/office/spreadsheetml/2009/9/main" objectType="CheckBox" fmlaLink="Weiterverarbeitung!$G$15" lockText="1"/>
</file>

<file path=xl/ctrlProps/ctrlProp33.xml><?xml version="1.0" encoding="utf-8"?>
<formControlPr xmlns="http://schemas.microsoft.com/office/spreadsheetml/2009/9/main" objectType="CheckBox" fmlaLink="Weiterverarbeitung!$E$16" lockText="1"/>
</file>

<file path=xl/ctrlProps/ctrlProp34.xml><?xml version="1.0" encoding="utf-8"?>
<formControlPr xmlns="http://schemas.microsoft.com/office/spreadsheetml/2009/9/main" objectType="CheckBox" fmlaLink="Weiterverarbeitung!$G$16" lockText="1"/>
</file>

<file path=xl/ctrlProps/ctrlProp35.xml><?xml version="1.0" encoding="utf-8"?>
<formControlPr xmlns="http://schemas.microsoft.com/office/spreadsheetml/2009/9/main" objectType="CheckBox" checked="Checked" fmlaLink="Weiterverarbeitung!$J$1" lockText="1"/>
</file>

<file path=xl/ctrlProps/ctrlProp36.xml><?xml version="1.0" encoding="utf-8"?>
<formControlPr xmlns="http://schemas.microsoft.com/office/spreadsheetml/2009/9/main" objectType="CheckBox" fmlaLink="Weiterverarbeitung!$N$1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fmlaLink="Weiterverarbeitung!$G$1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fmlaLink="Weiterverarbeitung!$E$2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fmlaLink="Weiterverarbeitung!$G$2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fmlaLink="Weiterverarbeitung!$E$3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checked="Checked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fmlaLink="Weiterverarbeitung!$G$3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checked="Checked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fmlaLink="Weiterverarbeitung!$E$4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13</xdr:row>
          <xdr:rowOff>152400</xdr:rowOff>
        </xdr:from>
        <xdr:to>
          <xdr:col>4</xdr:col>
          <xdr:colOff>312420</xdr:colOff>
          <xdr:row>14</xdr:row>
          <xdr:rowOff>198120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13</xdr:row>
          <xdr:rowOff>152400</xdr:rowOff>
        </xdr:from>
        <xdr:to>
          <xdr:col>4</xdr:col>
          <xdr:colOff>701040</xdr:colOff>
          <xdr:row>14</xdr:row>
          <xdr:rowOff>198120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152400</xdr:rowOff>
        </xdr:from>
        <xdr:to>
          <xdr:col>4</xdr:col>
          <xdr:colOff>312420</xdr:colOff>
          <xdr:row>12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11</xdr:row>
          <xdr:rowOff>152400</xdr:rowOff>
        </xdr:from>
        <xdr:to>
          <xdr:col>4</xdr:col>
          <xdr:colOff>701040</xdr:colOff>
          <xdr:row>12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382928</xdr:colOff>
      <xdr:row>0</xdr:row>
      <xdr:rowOff>13405</xdr:rowOff>
    </xdr:from>
    <xdr:to>
      <xdr:col>9</xdr:col>
      <xdr:colOff>2237</xdr:colOff>
      <xdr:row>5</xdr:row>
      <xdr:rowOff>180975</xdr:rowOff>
    </xdr:to>
    <xdr:pic>
      <xdr:nvPicPr>
        <xdr:cNvPr id="26" name="Grafik 25" descr="https://upload.wikimedia.org/wikipedia/de/9/95/Logo_DSB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653" y="13405"/>
          <a:ext cx="1997384" cy="123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228600</xdr:rowOff>
        </xdr:from>
        <xdr:to>
          <xdr:col>4</xdr:col>
          <xdr:colOff>312420</xdr:colOff>
          <xdr:row>15</xdr:row>
          <xdr:rowOff>205740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14</xdr:row>
          <xdr:rowOff>228600</xdr:rowOff>
        </xdr:from>
        <xdr:to>
          <xdr:col>4</xdr:col>
          <xdr:colOff>701040</xdr:colOff>
          <xdr:row>15</xdr:row>
          <xdr:rowOff>205740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15</xdr:row>
          <xdr:rowOff>228600</xdr:rowOff>
        </xdr:from>
        <xdr:to>
          <xdr:col>4</xdr:col>
          <xdr:colOff>312420</xdr:colOff>
          <xdr:row>16</xdr:row>
          <xdr:rowOff>205740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15</xdr:row>
          <xdr:rowOff>228600</xdr:rowOff>
        </xdr:from>
        <xdr:to>
          <xdr:col>4</xdr:col>
          <xdr:colOff>701040</xdr:colOff>
          <xdr:row>16</xdr:row>
          <xdr:rowOff>205740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236220</xdr:rowOff>
        </xdr:from>
        <xdr:to>
          <xdr:col>4</xdr:col>
          <xdr:colOff>312420</xdr:colOff>
          <xdr:row>17</xdr:row>
          <xdr:rowOff>213360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16</xdr:row>
          <xdr:rowOff>236220</xdr:rowOff>
        </xdr:from>
        <xdr:to>
          <xdr:col>4</xdr:col>
          <xdr:colOff>701040</xdr:colOff>
          <xdr:row>17</xdr:row>
          <xdr:rowOff>213360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236220</xdr:rowOff>
        </xdr:from>
        <xdr:to>
          <xdr:col>4</xdr:col>
          <xdr:colOff>312420</xdr:colOff>
          <xdr:row>18</xdr:row>
          <xdr:rowOff>213360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17</xdr:row>
          <xdr:rowOff>236220</xdr:rowOff>
        </xdr:from>
        <xdr:to>
          <xdr:col>4</xdr:col>
          <xdr:colOff>701040</xdr:colOff>
          <xdr:row>18</xdr:row>
          <xdr:rowOff>213360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19</xdr:row>
          <xdr:rowOff>0</xdr:rowOff>
        </xdr:from>
        <xdr:to>
          <xdr:col>4</xdr:col>
          <xdr:colOff>312420</xdr:colOff>
          <xdr:row>19</xdr:row>
          <xdr:rowOff>220980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19</xdr:row>
          <xdr:rowOff>0</xdr:rowOff>
        </xdr:from>
        <xdr:to>
          <xdr:col>4</xdr:col>
          <xdr:colOff>701040</xdr:colOff>
          <xdr:row>19</xdr:row>
          <xdr:rowOff>220980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20</xdr:row>
          <xdr:rowOff>0</xdr:rowOff>
        </xdr:from>
        <xdr:to>
          <xdr:col>4</xdr:col>
          <xdr:colOff>312420</xdr:colOff>
          <xdr:row>20</xdr:row>
          <xdr:rowOff>220980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20</xdr:row>
          <xdr:rowOff>0</xdr:rowOff>
        </xdr:from>
        <xdr:to>
          <xdr:col>4</xdr:col>
          <xdr:colOff>701040</xdr:colOff>
          <xdr:row>20</xdr:row>
          <xdr:rowOff>220980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21</xdr:row>
          <xdr:rowOff>7620</xdr:rowOff>
        </xdr:from>
        <xdr:to>
          <xdr:col>4</xdr:col>
          <xdr:colOff>312420</xdr:colOff>
          <xdr:row>21</xdr:row>
          <xdr:rowOff>228600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21</xdr:row>
          <xdr:rowOff>7620</xdr:rowOff>
        </xdr:from>
        <xdr:to>
          <xdr:col>4</xdr:col>
          <xdr:colOff>701040</xdr:colOff>
          <xdr:row>21</xdr:row>
          <xdr:rowOff>228600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22</xdr:row>
          <xdr:rowOff>7620</xdr:rowOff>
        </xdr:from>
        <xdr:to>
          <xdr:col>4</xdr:col>
          <xdr:colOff>312420</xdr:colOff>
          <xdr:row>22</xdr:row>
          <xdr:rowOff>228600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22</xdr:row>
          <xdr:rowOff>7620</xdr:rowOff>
        </xdr:from>
        <xdr:to>
          <xdr:col>4</xdr:col>
          <xdr:colOff>701040</xdr:colOff>
          <xdr:row>22</xdr:row>
          <xdr:rowOff>228600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23</xdr:row>
          <xdr:rowOff>15240</xdr:rowOff>
        </xdr:from>
        <xdr:to>
          <xdr:col>4</xdr:col>
          <xdr:colOff>312420</xdr:colOff>
          <xdr:row>23</xdr:row>
          <xdr:rowOff>236220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23</xdr:row>
          <xdr:rowOff>15240</xdr:rowOff>
        </xdr:from>
        <xdr:to>
          <xdr:col>4</xdr:col>
          <xdr:colOff>701040</xdr:colOff>
          <xdr:row>23</xdr:row>
          <xdr:rowOff>236220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24</xdr:row>
          <xdr:rowOff>15240</xdr:rowOff>
        </xdr:from>
        <xdr:to>
          <xdr:col>4</xdr:col>
          <xdr:colOff>312420</xdr:colOff>
          <xdr:row>24</xdr:row>
          <xdr:rowOff>236220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24</xdr:row>
          <xdr:rowOff>15240</xdr:rowOff>
        </xdr:from>
        <xdr:to>
          <xdr:col>4</xdr:col>
          <xdr:colOff>701040</xdr:colOff>
          <xdr:row>24</xdr:row>
          <xdr:rowOff>236220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25</xdr:row>
          <xdr:rowOff>22860</xdr:rowOff>
        </xdr:from>
        <xdr:to>
          <xdr:col>4</xdr:col>
          <xdr:colOff>312420</xdr:colOff>
          <xdr:row>26</xdr:row>
          <xdr:rowOff>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25</xdr:row>
          <xdr:rowOff>22860</xdr:rowOff>
        </xdr:from>
        <xdr:to>
          <xdr:col>4</xdr:col>
          <xdr:colOff>701040</xdr:colOff>
          <xdr:row>26</xdr:row>
          <xdr:rowOff>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26</xdr:row>
          <xdr:rowOff>22860</xdr:rowOff>
        </xdr:from>
        <xdr:to>
          <xdr:col>4</xdr:col>
          <xdr:colOff>312420</xdr:colOff>
          <xdr:row>27</xdr:row>
          <xdr:rowOff>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26</xdr:row>
          <xdr:rowOff>22860</xdr:rowOff>
        </xdr:from>
        <xdr:to>
          <xdr:col>4</xdr:col>
          <xdr:colOff>701040</xdr:colOff>
          <xdr:row>27</xdr:row>
          <xdr:rowOff>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27</xdr:row>
          <xdr:rowOff>30480</xdr:rowOff>
        </xdr:from>
        <xdr:to>
          <xdr:col>4</xdr:col>
          <xdr:colOff>312420</xdr:colOff>
          <xdr:row>28</xdr:row>
          <xdr:rowOff>7620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27</xdr:row>
          <xdr:rowOff>30480</xdr:rowOff>
        </xdr:from>
        <xdr:to>
          <xdr:col>4</xdr:col>
          <xdr:colOff>701040</xdr:colOff>
          <xdr:row>28</xdr:row>
          <xdr:rowOff>7620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28</xdr:row>
          <xdr:rowOff>30480</xdr:rowOff>
        </xdr:from>
        <xdr:to>
          <xdr:col>4</xdr:col>
          <xdr:colOff>312420</xdr:colOff>
          <xdr:row>29</xdr:row>
          <xdr:rowOff>7620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28</xdr:row>
          <xdr:rowOff>30480</xdr:rowOff>
        </xdr:from>
        <xdr:to>
          <xdr:col>4</xdr:col>
          <xdr:colOff>701040</xdr:colOff>
          <xdr:row>29</xdr:row>
          <xdr:rowOff>7620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29</xdr:row>
          <xdr:rowOff>38100</xdr:rowOff>
        </xdr:from>
        <xdr:to>
          <xdr:col>4</xdr:col>
          <xdr:colOff>312420</xdr:colOff>
          <xdr:row>30</xdr:row>
          <xdr:rowOff>15240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29</xdr:row>
          <xdr:rowOff>38100</xdr:rowOff>
        </xdr:from>
        <xdr:to>
          <xdr:col>4</xdr:col>
          <xdr:colOff>701040</xdr:colOff>
          <xdr:row>30</xdr:row>
          <xdr:rowOff>15240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152400</xdr:rowOff>
        </xdr:from>
        <xdr:to>
          <xdr:col>6</xdr:col>
          <xdr:colOff>586740</xdr:colOff>
          <xdr:row>12</xdr:row>
          <xdr:rowOff>205740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716280</xdr:colOff>
          <xdr:row>11</xdr:row>
          <xdr:rowOff>152400</xdr:rowOff>
        </xdr:from>
        <xdr:to>
          <xdr:col>6</xdr:col>
          <xdr:colOff>1188720</xdr:colOff>
          <xdr:row>12</xdr:row>
          <xdr:rowOff>205740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13</xdr:row>
          <xdr:rowOff>152400</xdr:rowOff>
        </xdr:from>
        <xdr:to>
          <xdr:col>6</xdr:col>
          <xdr:colOff>716280</xdr:colOff>
          <xdr:row>14</xdr:row>
          <xdr:rowOff>198120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13</xdr:row>
          <xdr:rowOff>152400</xdr:rowOff>
        </xdr:from>
        <xdr:to>
          <xdr:col>6</xdr:col>
          <xdr:colOff>1310640</xdr:colOff>
          <xdr:row>14</xdr:row>
          <xdr:rowOff>198120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14</xdr:row>
          <xdr:rowOff>228600</xdr:rowOff>
        </xdr:from>
        <xdr:to>
          <xdr:col>6</xdr:col>
          <xdr:colOff>716280</xdr:colOff>
          <xdr:row>15</xdr:row>
          <xdr:rowOff>205740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14</xdr:row>
          <xdr:rowOff>228600</xdr:rowOff>
        </xdr:from>
        <xdr:to>
          <xdr:col>6</xdr:col>
          <xdr:colOff>1310640</xdr:colOff>
          <xdr:row>15</xdr:row>
          <xdr:rowOff>205740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15</xdr:row>
          <xdr:rowOff>228600</xdr:rowOff>
        </xdr:from>
        <xdr:to>
          <xdr:col>6</xdr:col>
          <xdr:colOff>716280</xdr:colOff>
          <xdr:row>16</xdr:row>
          <xdr:rowOff>205740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15</xdr:row>
          <xdr:rowOff>228600</xdr:rowOff>
        </xdr:from>
        <xdr:to>
          <xdr:col>6</xdr:col>
          <xdr:colOff>1310640</xdr:colOff>
          <xdr:row>16</xdr:row>
          <xdr:rowOff>205740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16</xdr:row>
          <xdr:rowOff>236220</xdr:rowOff>
        </xdr:from>
        <xdr:to>
          <xdr:col>6</xdr:col>
          <xdr:colOff>716280</xdr:colOff>
          <xdr:row>17</xdr:row>
          <xdr:rowOff>213360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16</xdr:row>
          <xdr:rowOff>236220</xdr:rowOff>
        </xdr:from>
        <xdr:to>
          <xdr:col>6</xdr:col>
          <xdr:colOff>1310640</xdr:colOff>
          <xdr:row>17</xdr:row>
          <xdr:rowOff>213360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17</xdr:row>
          <xdr:rowOff>236220</xdr:rowOff>
        </xdr:from>
        <xdr:to>
          <xdr:col>6</xdr:col>
          <xdr:colOff>716280</xdr:colOff>
          <xdr:row>18</xdr:row>
          <xdr:rowOff>213360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17</xdr:row>
          <xdr:rowOff>236220</xdr:rowOff>
        </xdr:from>
        <xdr:to>
          <xdr:col>6</xdr:col>
          <xdr:colOff>1310640</xdr:colOff>
          <xdr:row>18</xdr:row>
          <xdr:rowOff>213360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19</xdr:row>
          <xdr:rowOff>0</xdr:rowOff>
        </xdr:from>
        <xdr:to>
          <xdr:col>6</xdr:col>
          <xdr:colOff>716280</xdr:colOff>
          <xdr:row>19</xdr:row>
          <xdr:rowOff>220980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19</xdr:row>
          <xdr:rowOff>0</xdr:rowOff>
        </xdr:from>
        <xdr:to>
          <xdr:col>6</xdr:col>
          <xdr:colOff>1310640</xdr:colOff>
          <xdr:row>19</xdr:row>
          <xdr:rowOff>220980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20</xdr:row>
          <xdr:rowOff>0</xdr:rowOff>
        </xdr:from>
        <xdr:to>
          <xdr:col>6</xdr:col>
          <xdr:colOff>716280</xdr:colOff>
          <xdr:row>20</xdr:row>
          <xdr:rowOff>220980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20</xdr:row>
          <xdr:rowOff>0</xdr:rowOff>
        </xdr:from>
        <xdr:to>
          <xdr:col>6</xdr:col>
          <xdr:colOff>1310640</xdr:colOff>
          <xdr:row>20</xdr:row>
          <xdr:rowOff>220980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21</xdr:row>
          <xdr:rowOff>7620</xdr:rowOff>
        </xdr:from>
        <xdr:to>
          <xdr:col>6</xdr:col>
          <xdr:colOff>716280</xdr:colOff>
          <xdr:row>21</xdr:row>
          <xdr:rowOff>228600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21</xdr:row>
          <xdr:rowOff>7620</xdr:rowOff>
        </xdr:from>
        <xdr:to>
          <xdr:col>6</xdr:col>
          <xdr:colOff>1310640</xdr:colOff>
          <xdr:row>21</xdr:row>
          <xdr:rowOff>228600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22</xdr:row>
          <xdr:rowOff>7620</xdr:rowOff>
        </xdr:from>
        <xdr:to>
          <xdr:col>6</xdr:col>
          <xdr:colOff>716280</xdr:colOff>
          <xdr:row>22</xdr:row>
          <xdr:rowOff>228600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22</xdr:row>
          <xdr:rowOff>7620</xdr:rowOff>
        </xdr:from>
        <xdr:to>
          <xdr:col>6</xdr:col>
          <xdr:colOff>1310640</xdr:colOff>
          <xdr:row>22</xdr:row>
          <xdr:rowOff>228600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23</xdr:row>
          <xdr:rowOff>15240</xdr:rowOff>
        </xdr:from>
        <xdr:to>
          <xdr:col>6</xdr:col>
          <xdr:colOff>716280</xdr:colOff>
          <xdr:row>23</xdr:row>
          <xdr:rowOff>236220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23</xdr:row>
          <xdr:rowOff>15240</xdr:rowOff>
        </xdr:from>
        <xdr:to>
          <xdr:col>6</xdr:col>
          <xdr:colOff>1310640</xdr:colOff>
          <xdr:row>23</xdr:row>
          <xdr:rowOff>236220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24</xdr:row>
          <xdr:rowOff>15240</xdr:rowOff>
        </xdr:from>
        <xdr:to>
          <xdr:col>6</xdr:col>
          <xdr:colOff>716280</xdr:colOff>
          <xdr:row>24</xdr:row>
          <xdr:rowOff>236220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24</xdr:row>
          <xdr:rowOff>15240</xdr:rowOff>
        </xdr:from>
        <xdr:to>
          <xdr:col>6</xdr:col>
          <xdr:colOff>1310640</xdr:colOff>
          <xdr:row>24</xdr:row>
          <xdr:rowOff>236220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25</xdr:row>
          <xdr:rowOff>22860</xdr:rowOff>
        </xdr:from>
        <xdr:to>
          <xdr:col>6</xdr:col>
          <xdr:colOff>716280</xdr:colOff>
          <xdr:row>26</xdr:row>
          <xdr:rowOff>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25</xdr:row>
          <xdr:rowOff>22860</xdr:rowOff>
        </xdr:from>
        <xdr:to>
          <xdr:col>6</xdr:col>
          <xdr:colOff>1310640</xdr:colOff>
          <xdr:row>26</xdr:row>
          <xdr:rowOff>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26</xdr:row>
          <xdr:rowOff>22860</xdr:rowOff>
        </xdr:from>
        <xdr:to>
          <xdr:col>6</xdr:col>
          <xdr:colOff>716280</xdr:colOff>
          <xdr:row>27</xdr:row>
          <xdr:rowOff>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26</xdr:row>
          <xdr:rowOff>22860</xdr:rowOff>
        </xdr:from>
        <xdr:to>
          <xdr:col>6</xdr:col>
          <xdr:colOff>1310640</xdr:colOff>
          <xdr:row>27</xdr:row>
          <xdr:rowOff>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27</xdr:row>
          <xdr:rowOff>30480</xdr:rowOff>
        </xdr:from>
        <xdr:to>
          <xdr:col>6</xdr:col>
          <xdr:colOff>716280</xdr:colOff>
          <xdr:row>28</xdr:row>
          <xdr:rowOff>7620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27</xdr:row>
          <xdr:rowOff>30480</xdr:rowOff>
        </xdr:from>
        <xdr:to>
          <xdr:col>6</xdr:col>
          <xdr:colOff>1310640</xdr:colOff>
          <xdr:row>28</xdr:row>
          <xdr:rowOff>7620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28</xdr:row>
          <xdr:rowOff>30480</xdr:rowOff>
        </xdr:from>
        <xdr:to>
          <xdr:col>6</xdr:col>
          <xdr:colOff>716280</xdr:colOff>
          <xdr:row>29</xdr:row>
          <xdr:rowOff>7620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28</xdr:row>
          <xdr:rowOff>30480</xdr:rowOff>
        </xdr:from>
        <xdr:to>
          <xdr:col>6</xdr:col>
          <xdr:colOff>1310640</xdr:colOff>
          <xdr:row>29</xdr:row>
          <xdr:rowOff>7620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29</xdr:row>
          <xdr:rowOff>38100</xdr:rowOff>
        </xdr:from>
        <xdr:to>
          <xdr:col>6</xdr:col>
          <xdr:colOff>716280</xdr:colOff>
          <xdr:row>30</xdr:row>
          <xdr:rowOff>15240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731520</xdr:colOff>
          <xdr:row>29</xdr:row>
          <xdr:rowOff>38100</xdr:rowOff>
        </xdr:from>
        <xdr:to>
          <xdr:col>6</xdr:col>
          <xdr:colOff>1310640</xdr:colOff>
          <xdr:row>30</xdr:row>
          <xdr:rowOff>15240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Skeet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14</xdr:row>
          <xdr:rowOff>22860</xdr:rowOff>
        </xdr:from>
        <xdr:to>
          <xdr:col>7</xdr:col>
          <xdr:colOff>975360</xdr:colOff>
          <xdr:row>14</xdr:row>
          <xdr:rowOff>236220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14</xdr:row>
          <xdr:rowOff>22860</xdr:rowOff>
        </xdr:from>
        <xdr:to>
          <xdr:col>8</xdr:col>
          <xdr:colOff>906780</xdr:colOff>
          <xdr:row>14</xdr:row>
          <xdr:rowOff>236220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12</xdr:row>
          <xdr:rowOff>15240</xdr:rowOff>
        </xdr:from>
        <xdr:to>
          <xdr:col>7</xdr:col>
          <xdr:colOff>975360</xdr:colOff>
          <xdr:row>13</xdr:row>
          <xdr:rowOff>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15</xdr:row>
          <xdr:rowOff>15240</xdr:rowOff>
        </xdr:from>
        <xdr:to>
          <xdr:col>7</xdr:col>
          <xdr:colOff>975360</xdr:colOff>
          <xdr:row>15</xdr:row>
          <xdr:rowOff>228600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16</xdr:row>
          <xdr:rowOff>15240</xdr:rowOff>
        </xdr:from>
        <xdr:to>
          <xdr:col>7</xdr:col>
          <xdr:colOff>975360</xdr:colOff>
          <xdr:row>16</xdr:row>
          <xdr:rowOff>228600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17</xdr:row>
          <xdr:rowOff>15240</xdr:rowOff>
        </xdr:from>
        <xdr:to>
          <xdr:col>7</xdr:col>
          <xdr:colOff>975360</xdr:colOff>
          <xdr:row>17</xdr:row>
          <xdr:rowOff>228600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18</xdr:row>
          <xdr:rowOff>22860</xdr:rowOff>
        </xdr:from>
        <xdr:to>
          <xdr:col>7</xdr:col>
          <xdr:colOff>975360</xdr:colOff>
          <xdr:row>18</xdr:row>
          <xdr:rowOff>236220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19</xdr:row>
          <xdr:rowOff>15240</xdr:rowOff>
        </xdr:from>
        <xdr:to>
          <xdr:col>7</xdr:col>
          <xdr:colOff>975360</xdr:colOff>
          <xdr:row>19</xdr:row>
          <xdr:rowOff>228600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20</xdr:row>
          <xdr:rowOff>15240</xdr:rowOff>
        </xdr:from>
        <xdr:to>
          <xdr:col>7</xdr:col>
          <xdr:colOff>975360</xdr:colOff>
          <xdr:row>20</xdr:row>
          <xdr:rowOff>228600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21</xdr:row>
          <xdr:rowOff>15240</xdr:rowOff>
        </xdr:from>
        <xdr:to>
          <xdr:col>7</xdr:col>
          <xdr:colOff>975360</xdr:colOff>
          <xdr:row>21</xdr:row>
          <xdr:rowOff>228600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22</xdr:row>
          <xdr:rowOff>15240</xdr:rowOff>
        </xdr:from>
        <xdr:to>
          <xdr:col>7</xdr:col>
          <xdr:colOff>975360</xdr:colOff>
          <xdr:row>22</xdr:row>
          <xdr:rowOff>228600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23</xdr:row>
          <xdr:rowOff>15240</xdr:rowOff>
        </xdr:from>
        <xdr:to>
          <xdr:col>7</xdr:col>
          <xdr:colOff>975360</xdr:colOff>
          <xdr:row>23</xdr:row>
          <xdr:rowOff>228600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24</xdr:row>
          <xdr:rowOff>15240</xdr:rowOff>
        </xdr:from>
        <xdr:to>
          <xdr:col>7</xdr:col>
          <xdr:colOff>975360</xdr:colOff>
          <xdr:row>24</xdr:row>
          <xdr:rowOff>228600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25</xdr:row>
          <xdr:rowOff>15240</xdr:rowOff>
        </xdr:from>
        <xdr:to>
          <xdr:col>7</xdr:col>
          <xdr:colOff>975360</xdr:colOff>
          <xdr:row>25</xdr:row>
          <xdr:rowOff>228600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26</xdr:row>
          <xdr:rowOff>15240</xdr:rowOff>
        </xdr:from>
        <xdr:to>
          <xdr:col>7</xdr:col>
          <xdr:colOff>975360</xdr:colOff>
          <xdr:row>26</xdr:row>
          <xdr:rowOff>228600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27</xdr:row>
          <xdr:rowOff>15240</xdr:rowOff>
        </xdr:from>
        <xdr:to>
          <xdr:col>7</xdr:col>
          <xdr:colOff>975360</xdr:colOff>
          <xdr:row>27</xdr:row>
          <xdr:rowOff>228600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28</xdr:row>
          <xdr:rowOff>15240</xdr:rowOff>
        </xdr:from>
        <xdr:to>
          <xdr:col>7</xdr:col>
          <xdr:colOff>975360</xdr:colOff>
          <xdr:row>28</xdr:row>
          <xdr:rowOff>228600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29</xdr:row>
          <xdr:rowOff>15240</xdr:rowOff>
        </xdr:from>
        <xdr:to>
          <xdr:col>7</xdr:col>
          <xdr:colOff>975360</xdr:colOff>
          <xdr:row>29</xdr:row>
          <xdr:rowOff>228600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Schale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12</xdr:row>
          <xdr:rowOff>22860</xdr:rowOff>
        </xdr:from>
        <xdr:to>
          <xdr:col>8</xdr:col>
          <xdr:colOff>906780</xdr:colOff>
          <xdr:row>13</xdr:row>
          <xdr:rowOff>7620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15</xdr:row>
          <xdr:rowOff>15240</xdr:rowOff>
        </xdr:from>
        <xdr:to>
          <xdr:col>8</xdr:col>
          <xdr:colOff>906780</xdr:colOff>
          <xdr:row>15</xdr:row>
          <xdr:rowOff>228600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16</xdr:row>
          <xdr:rowOff>15240</xdr:rowOff>
        </xdr:from>
        <xdr:to>
          <xdr:col>8</xdr:col>
          <xdr:colOff>906780</xdr:colOff>
          <xdr:row>16</xdr:row>
          <xdr:rowOff>228600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17</xdr:row>
          <xdr:rowOff>15240</xdr:rowOff>
        </xdr:from>
        <xdr:to>
          <xdr:col>8</xdr:col>
          <xdr:colOff>906780</xdr:colOff>
          <xdr:row>17</xdr:row>
          <xdr:rowOff>228600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18</xdr:row>
          <xdr:rowOff>15240</xdr:rowOff>
        </xdr:from>
        <xdr:to>
          <xdr:col>8</xdr:col>
          <xdr:colOff>906780</xdr:colOff>
          <xdr:row>18</xdr:row>
          <xdr:rowOff>228600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19</xdr:row>
          <xdr:rowOff>15240</xdr:rowOff>
        </xdr:from>
        <xdr:to>
          <xdr:col>8</xdr:col>
          <xdr:colOff>906780</xdr:colOff>
          <xdr:row>19</xdr:row>
          <xdr:rowOff>228600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20</xdr:row>
          <xdr:rowOff>15240</xdr:rowOff>
        </xdr:from>
        <xdr:to>
          <xdr:col>8</xdr:col>
          <xdr:colOff>906780</xdr:colOff>
          <xdr:row>20</xdr:row>
          <xdr:rowOff>228600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21</xdr:row>
          <xdr:rowOff>15240</xdr:rowOff>
        </xdr:from>
        <xdr:to>
          <xdr:col>8</xdr:col>
          <xdr:colOff>906780</xdr:colOff>
          <xdr:row>21</xdr:row>
          <xdr:rowOff>228600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22</xdr:row>
          <xdr:rowOff>15240</xdr:rowOff>
        </xdr:from>
        <xdr:to>
          <xdr:col>8</xdr:col>
          <xdr:colOff>906780</xdr:colOff>
          <xdr:row>22</xdr:row>
          <xdr:rowOff>228600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23</xdr:row>
          <xdr:rowOff>15240</xdr:rowOff>
        </xdr:from>
        <xdr:to>
          <xdr:col>8</xdr:col>
          <xdr:colOff>906780</xdr:colOff>
          <xdr:row>23</xdr:row>
          <xdr:rowOff>228600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24</xdr:row>
          <xdr:rowOff>15240</xdr:rowOff>
        </xdr:from>
        <xdr:to>
          <xdr:col>8</xdr:col>
          <xdr:colOff>906780</xdr:colOff>
          <xdr:row>24</xdr:row>
          <xdr:rowOff>228600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25</xdr:row>
          <xdr:rowOff>15240</xdr:rowOff>
        </xdr:from>
        <xdr:to>
          <xdr:col>8</xdr:col>
          <xdr:colOff>906780</xdr:colOff>
          <xdr:row>25</xdr:row>
          <xdr:rowOff>228600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26</xdr:row>
          <xdr:rowOff>15240</xdr:rowOff>
        </xdr:from>
        <xdr:to>
          <xdr:col>8</xdr:col>
          <xdr:colOff>906780</xdr:colOff>
          <xdr:row>26</xdr:row>
          <xdr:rowOff>228600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27</xdr:row>
          <xdr:rowOff>15240</xdr:rowOff>
        </xdr:from>
        <xdr:to>
          <xdr:col>8</xdr:col>
          <xdr:colOff>906780</xdr:colOff>
          <xdr:row>27</xdr:row>
          <xdr:rowOff>228600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28</xdr:row>
          <xdr:rowOff>15240</xdr:rowOff>
        </xdr:from>
        <xdr:to>
          <xdr:col>8</xdr:col>
          <xdr:colOff>906780</xdr:colOff>
          <xdr:row>28</xdr:row>
          <xdr:rowOff>228600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29</xdr:row>
          <xdr:rowOff>15240</xdr:rowOff>
        </xdr:from>
        <xdr:to>
          <xdr:col>8</xdr:col>
          <xdr:colOff>906780</xdr:colOff>
          <xdr:row>29</xdr:row>
          <xdr:rowOff>228600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Frankfurt/O.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hyperlink" Target="mailto:flintenreferent@dsb.de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drawing" Target="../drawings/drawing1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100"/>
  <sheetViews>
    <sheetView tabSelected="1" zoomScale="120" zoomScaleNormal="120" workbookViewId="0">
      <selection activeCell="I30" sqref="I30"/>
    </sheetView>
  </sheetViews>
  <sheetFormatPr baseColWidth="10" defaultRowHeight="13.8" x14ac:dyDescent="0.25"/>
  <cols>
    <col min="1" max="1" width="6" style="1" customWidth="1"/>
    <col min="2" max="2" width="18.21875" style="1" customWidth="1"/>
    <col min="3" max="3" width="16.109375" style="1" customWidth="1"/>
    <col min="4" max="4" width="13" style="1" customWidth="1"/>
    <col min="5" max="5" width="12.109375" style="1" bestFit="1" customWidth="1"/>
    <col min="6" max="6" width="16.44140625" style="1" customWidth="1"/>
    <col min="7" max="7" width="19.44140625" style="1" customWidth="1"/>
    <col min="8" max="9" width="17.33203125" style="1" customWidth="1"/>
    <col min="10" max="10" width="3" style="1" customWidth="1"/>
    <col min="11" max="16384" width="11.5546875" style="1"/>
  </cols>
  <sheetData>
    <row r="1" spans="1:26" ht="21" x14ac:dyDescent="0.4">
      <c r="A1" s="45" t="s">
        <v>21</v>
      </c>
      <c r="B1" s="46"/>
      <c r="C1" s="46"/>
      <c r="D1" s="46"/>
      <c r="E1" s="46"/>
      <c r="F1" s="33"/>
      <c r="G1" s="33"/>
      <c r="H1" s="33"/>
      <c r="I1" s="34"/>
      <c r="J1" s="13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35"/>
      <c r="B2" s="13"/>
      <c r="C2" s="13"/>
      <c r="D2" s="13"/>
      <c r="E2" s="13"/>
      <c r="F2" s="13"/>
      <c r="G2" s="13"/>
      <c r="H2" s="13"/>
      <c r="I2" s="36"/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6.8" customHeight="1" x14ac:dyDescent="0.3">
      <c r="A3" s="37" t="s">
        <v>9</v>
      </c>
      <c r="B3" s="38"/>
      <c r="C3" s="47"/>
      <c r="D3" s="48"/>
      <c r="E3" s="49"/>
      <c r="F3" s="25" t="s">
        <v>12</v>
      </c>
      <c r="G3" s="26"/>
      <c r="H3" s="13"/>
      <c r="I3" s="36"/>
      <c r="J3" s="13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6.8" customHeight="1" x14ac:dyDescent="0.3">
      <c r="A4" s="37" t="s">
        <v>3</v>
      </c>
      <c r="B4" s="39"/>
      <c r="C4" s="47"/>
      <c r="D4" s="48"/>
      <c r="E4" s="49"/>
      <c r="F4" s="42" t="s">
        <v>20</v>
      </c>
      <c r="G4" s="27"/>
      <c r="H4" s="13"/>
      <c r="I4" s="36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.8" customHeight="1" x14ac:dyDescent="0.3">
      <c r="A5" s="37" t="s">
        <v>4</v>
      </c>
      <c r="B5" s="39"/>
      <c r="C5" s="50"/>
      <c r="D5" s="51"/>
      <c r="E5" s="52"/>
      <c r="F5" s="13"/>
      <c r="G5" s="13"/>
      <c r="H5" s="13"/>
      <c r="I5" s="36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6.8" customHeight="1" x14ac:dyDescent="0.25">
      <c r="A6" s="37" t="s">
        <v>5</v>
      </c>
      <c r="B6" s="39"/>
      <c r="C6" s="47"/>
      <c r="D6" s="48"/>
      <c r="E6" s="49"/>
      <c r="F6" s="13"/>
      <c r="G6" s="13"/>
      <c r="H6" s="13"/>
      <c r="I6" s="36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6.8" customHeight="1" x14ac:dyDescent="0.25">
      <c r="A7" s="40"/>
      <c r="B7" s="17"/>
      <c r="C7" s="17"/>
      <c r="D7" s="17"/>
      <c r="E7" s="17"/>
      <c r="F7" s="17"/>
      <c r="G7" s="17"/>
      <c r="H7" s="13"/>
      <c r="I7" s="36"/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6.8" customHeight="1" x14ac:dyDescent="0.25">
      <c r="A8" s="41"/>
      <c r="B8" s="19" t="s">
        <v>15</v>
      </c>
      <c r="C8" s="20" t="s">
        <v>22</v>
      </c>
      <c r="D8" s="21">
        <v>46178</v>
      </c>
      <c r="E8" s="22" t="s">
        <v>10</v>
      </c>
      <c r="F8" s="23">
        <v>46180</v>
      </c>
      <c r="G8" s="17"/>
      <c r="H8" s="13"/>
      <c r="I8" s="36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.8" customHeight="1" x14ac:dyDescent="0.25">
      <c r="A9" s="40"/>
      <c r="B9" s="19" t="s">
        <v>19</v>
      </c>
      <c r="C9" s="20" t="s">
        <v>23</v>
      </c>
      <c r="D9" s="21">
        <v>46241</v>
      </c>
      <c r="E9" s="22" t="s">
        <v>10</v>
      </c>
      <c r="F9" s="23">
        <v>46243</v>
      </c>
      <c r="G9" s="17"/>
      <c r="H9" s="19" t="s">
        <v>14</v>
      </c>
      <c r="I9" s="24">
        <v>46142</v>
      </c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6.8" customHeight="1" x14ac:dyDescent="0.25">
      <c r="A10" s="17"/>
      <c r="B10" s="17"/>
      <c r="C10" s="17"/>
      <c r="D10" s="17"/>
      <c r="E10" s="17"/>
      <c r="F10" s="17"/>
      <c r="G10" s="17"/>
      <c r="H10" s="13"/>
      <c r="I10" s="36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x14ac:dyDescent="0.25">
      <c r="A11" s="35"/>
      <c r="B11" s="13"/>
      <c r="C11" s="13"/>
      <c r="D11" s="13"/>
      <c r="E11" s="13"/>
      <c r="F11" s="13"/>
      <c r="G11" s="13"/>
      <c r="H11" s="13"/>
      <c r="I11" s="36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2" customFormat="1" ht="13.2" x14ac:dyDescent="0.25">
      <c r="A12" s="28" t="s">
        <v>13</v>
      </c>
      <c r="B12" s="28" t="s">
        <v>0</v>
      </c>
      <c r="C12" s="28" t="s">
        <v>1</v>
      </c>
      <c r="D12" s="28" t="s">
        <v>2</v>
      </c>
      <c r="E12" s="32" t="s">
        <v>7</v>
      </c>
      <c r="F12" s="32" t="s">
        <v>6</v>
      </c>
      <c r="G12" s="32" t="s">
        <v>8</v>
      </c>
      <c r="H12" s="43" t="s">
        <v>11</v>
      </c>
      <c r="I12" s="4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" customHeight="1" x14ac:dyDescent="0.25">
      <c r="A13" s="6">
        <v>0</v>
      </c>
      <c r="B13" s="7" t="s">
        <v>18</v>
      </c>
      <c r="C13" s="7" t="s">
        <v>17</v>
      </c>
      <c r="D13" s="8">
        <v>31540</v>
      </c>
      <c r="E13" s="7"/>
      <c r="F13" s="6" t="s">
        <v>16</v>
      </c>
      <c r="G13" s="9"/>
      <c r="H13" s="9"/>
      <c r="I13" s="30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25">
      <c r="A14" s="35"/>
      <c r="B14" s="13"/>
      <c r="C14" s="13"/>
      <c r="D14" s="18"/>
      <c r="E14" s="13"/>
      <c r="F14" s="13"/>
      <c r="G14" s="13"/>
      <c r="H14" s="13"/>
      <c r="I14" s="36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9.2" customHeight="1" x14ac:dyDescent="0.25">
      <c r="A15" s="31">
        <v>1</v>
      </c>
      <c r="B15" s="3"/>
      <c r="C15" s="3"/>
      <c r="D15" s="4"/>
      <c r="E15" s="29"/>
      <c r="F15" s="3"/>
      <c r="G15" s="30"/>
      <c r="H15" s="9"/>
      <c r="I15" s="30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9.2" customHeight="1" x14ac:dyDescent="0.25">
      <c r="A16" s="31">
        <f>A15+1</f>
        <v>2</v>
      </c>
      <c r="B16" s="3"/>
      <c r="C16" s="3"/>
      <c r="D16" s="4"/>
      <c r="E16" s="29"/>
      <c r="F16" s="3"/>
      <c r="G16" s="30"/>
      <c r="H16" s="9"/>
      <c r="I16" s="30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9.2" customHeight="1" x14ac:dyDescent="0.25">
      <c r="A17" s="31">
        <f t="shared" ref="A17:A30" si="0">A16+1</f>
        <v>3</v>
      </c>
      <c r="B17" s="3"/>
      <c r="C17" s="3"/>
      <c r="D17" s="4"/>
      <c r="E17" s="29"/>
      <c r="F17" s="3"/>
      <c r="G17" s="30"/>
      <c r="H17" s="9"/>
      <c r="I17" s="30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9.2" customHeight="1" x14ac:dyDescent="0.25">
      <c r="A18" s="31">
        <f t="shared" si="0"/>
        <v>4</v>
      </c>
      <c r="B18" s="3"/>
      <c r="C18" s="3"/>
      <c r="D18" s="4"/>
      <c r="E18" s="29"/>
      <c r="F18" s="3"/>
      <c r="G18" s="30"/>
      <c r="H18" s="9"/>
      <c r="I18" s="30"/>
      <c r="J18" s="13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2" customHeight="1" x14ac:dyDescent="0.25">
      <c r="A19" s="31">
        <f t="shared" si="0"/>
        <v>5</v>
      </c>
      <c r="B19" s="3"/>
      <c r="C19" s="3"/>
      <c r="D19" s="4"/>
      <c r="E19" s="29"/>
      <c r="F19" s="3"/>
      <c r="G19" s="30"/>
      <c r="H19" s="9"/>
      <c r="I19" s="30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9.2" customHeight="1" x14ac:dyDescent="0.25">
      <c r="A20" s="31">
        <f t="shared" si="0"/>
        <v>6</v>
      </c>
      <c r="B20" s="3"/>
      <c r="C20" s="3"/>
      <c r="D20" s="4"/>
      <c r="E20" s="29"/>
      <c r="F20" s="3"/>
      <c r="G20" s="30"/>
      <c r="H20" s="9"/>
      <c r="I20" s="30"/>
      <c r="J20" s="13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9.2" customHeight="1" x14ac:dyDescent="0.25">
      <c r="A21" s="31">
        <f t="shared" si="0"/>
        <v>7</v>
      </c>
      <c r="B21" s="3"/>
      <c r="C21" s="3"/>
      <c r="D21" s="4"/>
      <c r="E21" s="29"/>
      <c r="F21" s="3"/>
      <c r="G21" s="30"/>
      <c r="H21" s="9"/>
      <c r="I21" s="30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9.2" customHeight="1" x14ac:dyDescent="0.25">
      <c r="A22" s="31">
        <f t="shared" si="0"/>
        <v>8</v>
      </c>
      <c r="B22" s="3"/>
      <c r="C22" s="3"/>
      <c r="D22" s="4"/>
      <c r="E22" s="29"/>
      <c r="F22" s="3"/>
      <c r="G22" s="30"/>
      <c r="H22" s="9"/>
      <c r="I22" s="30"/>
      <c r="J22" s="13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9.2" customHeight="1" x14ac:dyDescent="0.25">
      <c r="A23" s="31">
        <f t="shared" si="0"/>
        <v>9</v>
      </c>
      <c r="B23" s="3"/>
      <c r="C23" s="3"/>
      <c r="D23" s="4"/>
      <c r="E23" s="29"/>
      <c r="F23" s="3"/>
      <c r="G23" s="30"/>
      <c r="H23" s="9"/>
      <c r="I23" s="30"/>
      <c r="J23" s="13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9.2" customHeight="1" x14ac:dyDescent="0.25">
      <c r="A24" s="31">
        <f t="shared" si="0"/>
        <v>10</v>
      </c>
      <c r="B24" s="3"/>
      <c r="C24" s="3"/>
      <c r="D24" s="4"/>
      <c r="E24" s="29"/>
      <c r="F24" s="3"/>
      <c r="G24" s="30"/>
      <c r="H24" s="9"/>
      <c r="I24" s="30"/>
      <c r="J24" s="13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9.2" customHeight="1" x14ac:dyDescent="0.25">
      <c r="A25" s="31">
        <f t="shared" si="0"/>
        <v>11</v>
      </c>
      <c r="B25" s="3"/>
      <c r="C25" s="3"/>
      <c r="D25" s="4"/>
      <c r="E25" s="29"/>
      <c r="F25" s="3"/>
      <c r="G25" s="30"/>
      <c r="H25" s="9"/>
      <c r="I25" s="30"/>
      <c r="J25" s="13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9.2" customHeight="1" x14ac:dyDescent="0.25">
      <c r="A26" s="31">
        <f t="shared" si="0"/>
        <v>12</v>
      </c>
      <c r="B26" s="3"/>
      <c r="C26" s="3"/>
      <c r="D26" s="4"/>
      <c r="E26" s="29"/>
      <c r="F26" s="3"/>
      <c r="G26" s="30"/>
      <c r="H26" s="9"/>
      <c r="I26" s="30"/>
      <c r="J26" s="13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9.2" customHeight="1" x14ac:dyDescent="0.25">
      <c r="A27" s="31">
        <f t="shared" si="0"/>
        <v>13</v>
      </c>
      <c r="B27" s="3"/>
      <c r="C27" s="3"/>
      <c r="D27" s="4"/>
      <c r="E27" s="29"/>
      <c r="F27" s="3"/>
      <c r="G27" s="30"/>
      <c r="H27" s="9"/>
      <c r="I27" s="30"/>
      <c r="J27" s="13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9.2" customHeight="1" x14ac:dyDescent="0.25">
      <c r="A28" s="31">
        <f t="shared" si="0"/>
        <v>14</v>
      </c>
      <c r="B28" s="3"/>
      <c r="C28" s="3"/>
      <c r="D28" s="4"/>
      <c r="E28" s="29"/>
      <c r="F28" s="3"/>
      <c r="G28" s="30"/>
      <c r="H28" s="9"/>
      <c r="I28" s="30"/>
      <c r="J28" s="13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9.2" customHeight="1" x14ac:dyDescent="0.25">
      <c r="A29" s="31">
        <f t="shared" si="0"/>
        <v>15</v>
      </c>
      <c r="B29" s="3"/>
      <c r="C29" s="3"/>
      <c r="D29" s="4"/>
      <c r="E29" s="29"/>
      <c r="F29" s="3"/>
      <c r="G29" s="30"/>
      <c r="H29" s="9"/>
      <c r="I29" s="30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9.2" customHeight="1" x14ac:dyDescent="0.25">
      <c r="A30" s="31">
        <f t="shared" si="0"/>
        <v>16</v>
      </c>
      <c r="B30" s="3"/>
      <c r="C30" s="3"/>
      <c r="D30" s="4"/>
      <c r="E30" s="29"/>
      <c r="F30" s="3"/>
      <c r="G30" s="30"/>
      <c r="H30" s="9"/>
      <c r="I30" s="30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25">
      <c r="A31" s="13"/>
      <c r="B31" s="13"/>
      <c r="C31" s="13"/>
      <c r="D31" s="13"/>
      <c r="E31" s="13"/>
      <c r="F31" s="13"/>
      <c r="G31" s="14"/>
      <c r="H31" s="13"/>
      <c r="I31" s="13"/>
      <c r="J31" s="13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</sheetData>
  <sheetProtection selectLockedCells="1"/>
  <mergeCells count="6">
    <mergeCell ref="H12:I12"/>
    <mergeCell ref="A1:E1"/>
    <mergeCell ref="C3:E3"/>
    <mergeCell ref="C4:E4"/>
    <mergeCell ref="C5:E5"/>
    <mergeCell ref="C6:E6"/>
  </mergeCells>
  <hyperlinks>
    <hyperlink ref="F4" r:id="rId1" xr:uid="{00000000-0004-0000-0000-000000000000}"/>
  </hyperlinks>
  <pageMargins left="0.51181102362204722" right="0.51181102362204722" top="0.35433070866141736" bottom="0.35433070866141736" header="0.31496062992125984" footer="0.31496062992125984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152400</xdr:rowOff>
                  </from>
                  <to>
                    <xdr:col>4</xdr:col>
                    <xdr:colOff>312420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4</xdr:col>
                    <xdr:colOff>457200</xdr:colOff>
                    <xdr:row>11</xdr:row>
                    <xdr:rowOff>152400</xdr:rowOff>
                  </from>
                  <to>
                    <xdr:col>4</xdr:col>
                    <xdr:colOff>701040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4</xdr:col>
                    <xdr:colOff>68580</xdr:colOff>
                    <xdr:row>13</xdr:row>
                    <xdr:rowOff>152400</xdr:rowOff>
                  </from>
                  <to>
                    <xdr:col>4</xdr:col>
                    <xdr:colOff>312420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4</xdr:col>
                    <xdr:colOff>457200</xdr:colOff>
                    <xdr:row>13</xdr:row>
                    <xdr:rowOff>152400</xdr:rowOff>
                  </from>
                  <to>
                    <xdr:col>4</xdr:col>
                    <xdr:colOff>701040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9" name="Check Box 620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228600</xdr:rowOff>
                  </from>
                  <to>
                    <xdr:col>4</xdr:col>
                    <xdr:colOff>312420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10" name="Check Box 621">
              <controlPr defaultSize="0" autoFill="0" autoLine="0" autoPict="0">
                <anchor moveWithCells="1">
                  <from>
                    <xdr:col>4</xdr:col>
                    <xdr:colOff>457200</xdr:colOff>
                    <xdr:row>14</xdr:row>
                    <xdr:rowOff>228600</xdr:rowOff>
                  </from>
                  <to>
                    <xdr:col>4</xdr:col>
                    <xdr:colOff>701040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11" name="Check Box 622">
              <controlPr defaultSize="0" autoFill="0" autoLine="0" autoPict="0">
                <anchor moveWithCells="1">
                  <from>
                    <xdr:col>4</xdr:col>
                    <xdr:colOff>68580</xdr:colOff>
                    <xdr:row>15</xdr:row>
                    <xdr:rowOff>228600</xdr:rowOff>
                  </from>
                  <to>
                    <xdr:col>4</xdr:col>
                    <xdr:colOff>312420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12" name="Check Box 623">
              <controlPr defaultSize="0" autoFill="0" autoLine="0" autoPict="0">
                <anchor moveWithCells="1">
                  <from>
                    <xdr:col>4</xdr:col>
                    <xdr:colOff>457200</xdr:colOff>
                    <xdr:row>15</xdr:row>
                    <xdr:rowOff>228600</xdr:rowOff>
                  </from>
                  <to>
                    <xdr:col>4</xdr:col>
                    <xdr:colOff>701040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13" name="Check Box 624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236220</xdr:rowOff>
                  </from>
                  <to>
                    <xdr:col>4</xdr:col>
                    <xdr:colOff>312420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14" name="Check Box 625">
              <controlPr defaultSize="0" autoFill="0" autoLine="0" autoPict="0">
                <anchor moveWithCells="1">
                  <from>
                    <xdr:col>4</xdr:col>
                    <xdr:colOff>457200</xdr:colOff>
                    <xdr:row>16</xdr:row>
                    <xdr:rowOff>236220</xdr:rowOff>
                  </from>
                  <to>
                    <xdr:col>4</xdr:col>
                    <xdr:colOff>701040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15" name="Check Box 626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236220</xdr:rowOff>
                  </from>
                  <to>
                    <xdr:col>4</xdr:col>
                    <xdr:colOff>312420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16" name="Check Box 627">
              <controlPr defaultSize="0" autoFill="0" autoLine="0" autoPict="0">
                <anchor moveWithCells="1">
                  <from>
                    <xdr:col>4</xdr:col>
                    <xdr:colOff>457200</xdr:colOff>
                    <xdr:row>17</xdr:row>
                    <xdr:rowOff>236220</xdr:rowOff>
                  </from>
                  <to>
                    <xdr:col>4</xdr:col>
                    <xdr:colOff>701040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17" name="Check Box 628">
              <controlPr defaultSize="0" autoFill="0" autoLine="0" autoPict="0">
                <anchor moveWithCells="1">
                  <from>
                    <xdr:col>4</xdr:col>
                    <xdr:colOff>68580</xdr:colOff>
                    <xdr:row>19</xdr:row>
                    <xdr:rowOff>0</xdr:rowOff>
                  </from>
                  <to>
                    <xdr:col>4</xdr:col>
                    <xdr:colOff>312420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18" name="Check Box 629">
              <controlPr defaultSize="0" autoFill="0" autoLine="0" autoPict="0">
                <anchor moveWithCells="1">
                  <from>
                    <xdr:col>4</xdr:col>
                    <xdr:colOff>457200</xdr:colOff>
                    <xdr:row>19</xdr:row>
                    <xdr:rowOff>0</xdr:rowOff>
                  </from>
                  <to>
                    <xdr:col>4</xdr:col>
                    <xdr:colOff>701040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19" name="Check Box 630">
              <controlPr defaultSize="0" autoFill="0" autoLine="0" autoPict="0">
                <anchor moveWithCells="1">
                  <from>
                    <xdr:col>4</xdr:col>
                    <xdr:colOff>68580</xdr:colOff>
                    <xdr:row>20</xdr:row>
                    <xdr:rowOff>0</xdr:rowOff>
                  </from>
                  <to>
                    <xdr:col>4</xdr:col>
                    <xdr:colOff>312420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20" name="Check Box 631">
              <controlPr defaultSize="0" autoFill="0" autoLine="0" autoPict="0">
                <anchor moveWithCells="1">
                  <from>
                    <xdr:col>4</xdr:col>
                    <xdr:colOff>457200</xdr:colOff>
                    <xdr:row>20</xdr:row>
                    <xdr:rowOff>0</xdr:rowOff>
                  </from>
                  <to>
                    <xdr:col>4</xdr:col>
                    <xdr:colOff>701040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21" name="Check Box 632">
              <controlPr defaultSize="0" autoFill="0" autoLine="0" autoPict="0">
                <anchor moveWithCells="1">
                  <from>
                    <xdr:col>4</xdr:col>
                    <xdr:colOff>68580</xdr:colOff>
                    <xdr:row>21</xdr:row>
                    <xdr:rowOff>7620</xdr:rowOff>
                  </from>
                  <to>
                    <xdr:col>4</xdr:col>
                    <xdr:colOff>312420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22" name="Check Box 633">
              <controlPr defaultSize="0" autoFill="0" autoLine="0" autoPict="0">
                <anchor moveWithCells="1">
                  <from>
                    <xdr:col>4</xdr:col>
                    <xdr:colOff>457200</xdr:colOff>
                    <xdr:row>21</xdr:row>
                    <xdr:rowOff>7620</xdr:rowOff>
                  </from>
                  <to>
                    <xdr:col>4</xdr:col>
                    <xdr:colOff>701040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23" name="Check Box 634">
              <controlPr defaultSize="0" autoFill="0" autoLine="0" autoPict="0">
                <anchor moveWithCells="1">
                  <from>
                    <xdr:col>4</xdr:col>
                    <xdr:colOff>68580</xdr:colOff>
                    <xdr:row>22</xdr:row>
                    <xdr:rowOff>7620</xdr:rowOff>
                  </from>
                  <to>
                    <xdr:col>4</xdr:col>
                    <xdr:colOff>312420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24" name="Check Box 635">
              <controlPr defaultSize="0" autoFill="0" autoLine="0" autoPict="0">
                <anchor moveWithCells="1">
                  <from>
                    <xdr:col>4</xdr:col>
                    <xdr:colOff>457200</xdr:colOff>
                    <xdr:row>22</xdr:row>
                    <xdr:rowOff>7620</xdr:rowOff>
                  </from>
                  <to>
                    <xdr:col>4</xdr:col>
                    <xdr:colOff>701040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25" name="Check Box 636">
              <controlPr defaultSize="0" autoFill="0" autoLine="0" autoPict="0">
                <anchor moveWithCells="1">
                  <from>
                    <xdr:col>4</xdr:col>
                    <xdr:colOff>68580</xdr:colOff>
                    <xdr:row>23</xdr:row>
                    <xdr:rowOff>15240</xdr:rowOff>
                  </from>
                  <to>
                    <xdr:col>4</xdr:col>
                    <xdr:colOff>312420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26" name="Check Box 637">
              <controlPr defaultSize="0" autoFill="0" autoLine="0" autoPict="0">
                <anchor moveWithCells="1">
                  <from>
                    <xdr:col>4</xdr:col>
                    <xdr:colOff>457200</xdr:colOff>
                    <xdr:row>23</xdr:row>
                    <xdr:rowOff>15240</xdr:rowOff>
                  </from>
                  <to>
                    <xdr:col>4</xdr:col>
                    <xdr:colOff>701040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27" name="Check Box 638">
              <controlPr defaultSize="0" autoFill="0" autoLine="0" autoPict="0">
                <anchor moveWithCells="1">
                  <from>
                    <xdr:col>4</xdr:col>
                    <xdr:colOff>68580</xdr:colOff>
                    <xdr:row>24</xdr:row>
                    <xdr:rowOff>15240</xdr:rowOff>
                  </from>
                  <to>
                    <xdr:col>4</xdr:col>
                    <xdr:colOff>312420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28" name="Check Box 639">
              <controlPr defaultSize="0" autoFill="0" autoLine="0" autoPict="0">
                <anchor moveWithCells="1">
                  <from>
                    <xdr:col>4</xdr:col>
                    <xdr:colOff>457200</xdr:colOff>
                    <xdr:row>24</xdr:row>
                    <xdr:rowOff>15240</xdr:rowOff>
                  </from>
                  <to>
                    <xdr:col>4</xdr:col>
                    <xdr:colOff>701040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29" name="Check Box 640">
              <controlPr defaultSize="0" autoFill="0" autoLine="0" autoPict="0">
                <anchor moveWithCells="1">
                  <from>
                    <xdr:col>4</xdr:col>
                    <xdr:colOff>68580</xdr:colOff>
                    <xdr:row>25</xdr:row>
                    <xdr:rowOff>22860</xdr:rowOff>
                  </from>
                  <to>
                    <xdr:col>4</xdr:col>
                    <xdr:colOff>312420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30" name="Check Box 641">
              <controlPr defaultSize="0" autoFill="0" autoLine="0" autoPict="0">
                <anchor moveWithCells="1">
                  <from>
                    <xdr:col>4</xdr:col>
                    <xdr:colOff>457200</xdr:colOff>
                    <xdr:row>25</xdr:row>
                    <xdr:rowOff>22860</xdr:rowOff>
                  </from>
                  <to>
                    <xdr:col>4</xdr:col>
                    <xdr:colOff>701040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31" name="Check Box 642">
              <controlPr defaultSize="0" autoFill="0" autoLine="0" autoPict="0">
                <anchor moveWithCells="1">
                  <from>
                    <xdr:col>4</xdr:col>
                    <xdr:colOff>68580</xdr:colOff>
                    <xdr:row>26</xdr:row>
                    <xdr:rowOff>22860</xdr:rowOff>
                  </from>
                  <to>
                    <xdr:col>4</xdr:col>
                    <xdr:colOff>312420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32" name="Check Box 643">
              <controlPr defaultSize="0" autoFill="0" autoLine="0" autoPict="0">
                <anchor moveWithCells="1">
                  <from>
                    <xdr:col>4</xdr:col>
                    <xdr:colOff>457200</xdr:colOff>
                    <xdr:row>26</xdr:row>
                    <xdr:rowOff>22860</xdr:rowOff>
                  </from>
                  <to>
                    <xdr:col>4</xdr:col>
                    <xdr:colOff>701040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33" name="Check Box 644">
              <controlPr defaultSize="0" autoFill="0" autoLine="0" autoPict="0">
                <anchor moveWithCells="1">
                  <from>
                    <xdr:col>4</xdr:col>
                    <xdr:colOff>68580</xdr:colOff>
                    <xdr:row>27</xdr:row>
                    <xdr:rowOff>30480</xdr:rowOff>
                  </from>
                  <to>
                    <xdr:col>4</xdr:col>
                    <xdr:colOff>312420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34" name="Check Box 645">
              <controlPr defaultSize="0" autoFill="0" autoLine="0" autoPict="0">
                <anchor moveWithCells="1">
                  <from>
                    <xdr:col>4</xdr:col>
                    <xdr:colOff>457200</xdr:colOff>
                    <xdr:row>27</xdr:row>
                    <xdr:rowOff>30480</xdr:rowOff>
                  </from>
                  <to>
                    <xdr:col>4</xdr:col>
                    <xdr:colOff>701040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35" name="Check Box 646">
              <controlPr defaultSize="0" autoFill="0" autoLine="0" autoPict="0">
                <anchor moveWithCells="1">
                  <from>
                    <xdr:col>4</xdr:col>
                    <xdr:colOff>68580</xdr:colOff>
                    <xdr:row>28</xdr:row>
                    <xdr:rowOff>30480</xdr:rowOff>
                  </from>
                  <to>
                    <xdr:col>4</xdr:col>
                    <xdr:colOff>312420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36" name="Check Box 647">
              <controlPr defaultSize="0" autoFill="0" autoLine="0" autoPict="0">
                <anchor moveWithCells="1">
                  <from>
                    <xdr:col>4</xdr:col>
                    <xdr:colOff>457200</xdr:colOff>
                    <xdr:row>28</xdr:row>
                    <xdr:rowOff>30480</xdr:rowOff>
                  </from>
                  <to>
                    <xdr:col>4</xdr:col>
                    <xdr:colOff>701040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37" name="Check Box 648">
              <controlPr defaultSize="0" autoFill="0" autoLine="0" autoPict="0">
                <anchor moveWithCells="1">
                  <from>
                    <xdr:col>4</xdr:col>
                    <xdr:colOff>68580</xdr:colOff>
                    <xdr:row>29</xdr:row>
                    <xdr:rowOff>38100</xdr:rowOff>
                  </from>
                  <to>
                    <xdr:col>4</xdr:col>
                    <xdr:colOff>312420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38" name="Check Box 649">
              <controlPr defaultSize="0" autoFill="0" autoLine="0" autoPict="0">
                <anchor moveWithCells="1">
                  <from>
                    <xdr:col>4</xdr:col>
                    <xdr:colOff>457200</xdr:colOff>
                    <xdr:row>29</xdr:row>
                    <xdr:rowOff>38100</xdr:rowOff>
                  </from>
                  <to>
                    <xdr:col>4</xdr:col>
                    <xdr:colOff>701040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39" name="Check Box 682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152400</xdr:rowOff>
                  </from>
                  <to>
                    <xdr:col>6</xdr:col>
                    <xdr:colOff>586740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40" name="Check Box 683">
              <controlPr defaultSize="0" autoFill="0" autoLine="0" autoPict="0">
                <anchor moveWithCells="1">
                  <from>
                    <xdr:col>6</xdr:col>
                    <xdr:colOff>716280</xdr:colOff>
                    <xdr:row>11</xdr:row>
                    <xdr:rowOff>152400</xdr:rowOff>
                  </from>
                  <to>
                    <xdr:col>6</xdr:col>
                    <xdr:colOff>1188720</xdr:colOff>
                    <xdr:row>12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41" name="Check Box 718">
              <controlPr defaultSize="0" autoFill="0" autoLine="0" autoPict="0">
                <anchor moveWithCells="1">
                  <from>
                    <xdr:col>6</xdr:col>
                    <xdr:colOff>137160</xdr:colOff>
                    <xdr:row>13</xdr:row>
                    <xdr:rowOff>152400</xdr:rowOff>
                  </from>
                  <to>
                    <xdr:col>6</xdr:col>
                    <xdr:colOff>716280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42" name="Check Box 719">
              <controlPr defaultSize="0" autoFill="0" autoLine="0" autoPict="0">
                <anchor moveWithCells="1">
                  <from>
                    <xdr:col>6</xdr:col>
                    <xdr:colOff>731520</xdr:colOff>
                    <xdr:row>13</xdr:row>
                    <xdr:rowOff>152400</xdr:rowOff>
                  </from>
                  <to>
                    <xdr:col>6</xdr:col>
                    <xdr:colOff>1310640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43" name="Check Box 720">
              <controlPr defaultSize="0" autoFill="0" autoLine="0" autoPict="0">
                <anchor moveWithCells="1">
                  <from>
                    <xdr:col>6</xdr:col>
                    <xdr:colOff>137160</xdr:colOff>
                    <xdr:row>14</xdr:row>
                    <xdr:rowOff>228600</xdr:rowOff>
                  </from>
                  <to>
                    <xdr:col>6</xdr:col>
                    <xdr:colOff>716280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44" name="Check Box 721">
              <controlPr defaultSize="0" autoFill="0" autoLine="0" autoPict="0">
                <anchor moveWithCells="1">
                  <from>
                    <xdr:col>6</xdr:col>
                    <xdr:colOff>731520</xdr:colOff>
                    <xdr:row>14</xdr:row>
                    <xdr:rowOff>228600</xdr:rowOff>
                  </from>
                  <to>
                    <xdr:col>6</xdr:col>
                    <xdr:colOff>1310640</xdr:colOff>
                    <xdr:row>15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45" name="Check Box 722">
              <controlPr defaultSize="0" autoFill="0" autoLine="0" autoPict="0">
                <anchor moveWithCells="1">
                  <from>
                    <xdr:col>6</xdr:col>
                    <xdr:colOff>137160</xdr:colOff>
                    <xdr:row>15</xdr:row>
                    <xdr:rowOff>228600</xdr:rowOff>
                  </from>
                  <to>
                    <xdr:col>6</xdr:col>
                    <xdr:colOff>716280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46" name="Check Box 723">
              <controlPr defaultSize="0" autoFill="0" autoLine="0" autoPict="0">
                <anchor moveWithCells="1">
                  <from>
                    <xdr:col>6</xdr:col>
                    <xdr:colOff>731520</xdr:colOff>
                    <xdr:row>15</xdr:row>
                    <xdr:rowOff>228600</xdr:rowOff>
                  </from>
                  <to>
                    <xdr:col>6</xdr:col>
                    <xdr:colOff>1310640</xdr:colOff>
                    <xdr:row>16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47" name="Check Box 724">
              <controlPr defaultSize="0" autoFill="0" autoLine="0" autoPict="0">
                <anchor moveWithCells="1">
                  <from>
                    <xdr:col>6</xdr:col>
                    <xdr:colOff>137160</xdr:colOff>
                    <xdr:row>16</xdr:row>
                    <xdr:rowOff>236220</xdr:rowOff>
                  </from>
                  <to>
                    <xdr:col>6</xdr:col>
                    <xdr:colOff>716280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48" name="Check Box 725">
              <controlPr defaultSize="0" autoFill="0" autoLine="0" autoPict="0">
                <anchor moveWithCells="1">
                  <from>
                    <xdr:col>6</xdr:col>
                    <xdr:colOff>731520</xdr:colOff>
                    <xdr:row>16</xdr:row>
                    <xdr:rowOff>236220</xdr:rowOff>
                  </from>
                  <to>
                    <xdr:col>6</xdr:col>
                    <xdr:colOff>1310640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49" name="Check Box 726">
              <controlPr defaultSize="0" autoFill="0" autoLine="0" autoPict="0">
                <anchor moveWithCells="1">
                  <from>
                    <xdr:col>6</xdr:col>
                    <xdr:colOff>137160</xdr:colOff>
                    <xdr:row>17</xdr:row>
                    <xdr:rowOff>236220</xdr:rowOff>
                  </from>
                  <to>
                    <xdr:col>6</xdr:col>
                    <xdr:colOff>716280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50" name="Check Box 727">
              <controlPr defaultSize="0" autoFill="0" autoLine="0" autoPict="0">
                <anchor moveWithCells="1">
                  <from>
                    <xdr:col>6</xdr:col>
                    <xdr:colOff>731520</xdr:colOff>
                    <xdr:row>17</xdr:row>
                    <xdr:rowOff>236220</xdr:rowOff>
                  </from>
                  <to>
                    <xdr:col>6</xdr:col>
                    <xdr:colOff>1310640</xdr:colOff>
                    <xdr:row>18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51" name="Check Box 728">
              <controlPr defaultSize="0" autoFill="0" autoLine="0" autoPict="0">
                <anchor moveWithCells="1">
                  <from>
                    <xdr:col>6</xdr:col>
                    <xdr:colOff>137160</xdr:colOff>
                    <xdr:row>19</xdr:row>
                    <xdr:rowOff>0</xdr:rowOff>
                  </from>
                  <to>
                    <xdr:col>6</xdr:col>
                    <xdr:colOff>716280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52" name="Check Box 729">
              <controlPr defaultSize="0" autoFill="0" autoLine="0" autoPict="0">
                <anchor moveWithCells="1">
                  <from>
                    <xdr:col>6</xdr:col>
                    <xdr:colOff>731520</xdr:colOff>
                    <xdr:row>19</xdr:row>
                    <xdr:rowOff>0</xdr:rowOff>
                  </from>
                  <to>
                    <xdr:col>6</xdr:col>
                    <xdr:colOff>1310640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53" name="Check Box 730">
              <controlPr defaultSize="0" autoFill="0" autoLine="0" autoPict="0">
                <anchor moveWithCells="1">
                  <from>
                    <xdr:col>6</xdr:col>
                    <xdr:colOff>137160</xdr:colOff>
                    <xdr:row>20</xdr:row>
                    <xdr:rowOff>0</xdr:rowOff>
                  </from>
                  <to>
                    <xdr:col>6</xdr:col>
                    <xdr:colOff>716280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54" name="Check Box 731">
              <controlPr defaultSize="0" autoFill="0" autoLine="0" autoPict="0">
                <anchor moveWithCells="1">
                  <from>
                    <xdr:col>6</xdr:col>
                    <xdr:colOff>731520</xdr:colOff>
                    <xdr:row>20</xdr:row>
                    <xdr:rowOff>0</xdr:rowOff>
                  </from>
                  <to>
                    <xdr:col>6</xdr:col>
                    <xdr:colOff>1310640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55" name="Check Box 732">
              <controlPr defaultSize="0" autoFill="0" autoLine="0" autoPict="0">
                <anchor moveWithCells="1">
                  <from>
                    <xdr:col>6</xdr:col>
                    <xdr:colOff>137160</xdr:colOff>
                    <xdr:row>21</xdr:row>
                    <xdr:rowOff>7620</xdr:rowOff>
                  </from>
                  <to>
                    <xdr:col>6</xdr:col>
                    <xdr:colOff>716280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56" name="Check Box 733">
              <controlPr defaultSize="0" autoFill="0" autoLine="0" autoPict="0">
                <anchor moveWithCells="1">
                  <from>
                    <xdr:col>6</xdr:col>
                    <xdr:colOff>731520</xdr:colOff>
                    <xdr:row>21</xdr:row>
                    <xdr:rowOff>7620</xdr:rowOff>
                  </from>
                  <to>
                    <xdr:col>6</xdr:col>
                    <xdr:colOff>1310640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57" name="Check Box 734">
              <controlPr defaultSize="0" autoFill="0" autoLine="0" autoPict="0">
                <anchor moveWithCells="1">
                  <from>
                    <xdr:col>6</xdr:col>
                    <xdr:colOff>137160</xdr:colOff>
                    <xdr:row>22</xdr:row>
                    <xdr:rowOff>7620</xdr:rowOff>
                  </from>
                  <to>
                    <xdr:col>6</xdr:col>
                    <xdr:colOff>716280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58" name="Check Box 735">
              <controlPr defaultSize="0" autoFill="0" autoLine="0" autoPict="0">
                <anchor moveWithCells="1">
                  <from>
                    <xdr:col>6</xdr:col>
                    <xdr:colOff>731520</xdr:colOff>
                    <xdr:row>22</xdr:row>
                    <xdr:rowOff>7620</xdr:rowOff>
                  </from>
                  <to>
                    <xdr:col>6</xdr:col>
                    <xdr:colOff>1310640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59" name="Check Box 736">
              <controlPr defaultSize="0" autoFill="0" autoLine="0" autoPict="0">
                <anchor moveWithCells="1">
                  <from>
                    <xdr:col>6</xdr:col>
                    <xdr:colOff>137160</xdr:colOff>
                    <xdr:row>23</xdr:row>
                    <xdr:rowOff>15240</xdr:rowOff>
                  </from>
                  <to>
                    <xdr:col>6</xdr:col>
                    <xdr:colOff>716280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0" name="Check Box 737">
              <controlPr defaultSize="0" autoFill="0" autoLine="0" autoPict="0">
                <anchor moveWithCells="1">
                  <from>
                    <xdr:col>6</xdr:col>
                    <xdr:colOff>731520</xdr:colOff>
                    <xdr:row>23</xdr:row>
                    <xdr:rowOff>15240</xdr:rowOff>
                  </from>
                  <to>
                    <xdr:col>6</xdr:col>
                    <xdr:colOff>1310640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1" name="Check Box 738">
              <controlPr defaultSize="0" autoFill="0" autoLine="0" autoPict="0">
                <anchor moveWithCells="1">
                  <from>
                    <xdr:col>6</xdr:col>
                    <xdr:colOff>137160</xdr:colOff>
                    <xdr:row>24</xdr:row>
                    <xdr:rowOff>15240</xdr:rowOff>
                  </from>
                  <to>
                    <xdr:col>6</xdr:col>
                    <xdr:colOff>716280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2" name="Check Box 739">
              <controlPr defaultSize="0" autoFill="0" autoLine="0" autoPict="0">
                <anchor moveWithCells="1">
                  <from>
                    <xdr:col>6</xdr:col>
                    <xdr:colOff>731520</xdr:colOff>
                    <xdr:row>24</xdr:row>
                    <xdr:rowOff>15240</xdr:rowOff>
                  </from>
                  <to>
                    <xdr:col>6</xdr:col>
                    <xdr:colOff>1310640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3" name="Check Box 740">
              <controlPr defaultSize="0" autoFill="0" autoLine="0" autoPict="0">
                <anchor moveWithCells="1">
                  <from>
                    <xdr:col>6</xdr:col>
                    <xdr:colOff>137160</xdr:colOff>
                    <xdr:row>25</xdr:row>
                    <xdr:rowOff>22860</xdr:rowOff>
                  </from>
                  <to>
                    <xdr:col>6</xdr:col>
                    <xdr:colOff>716280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4" name="Check Box 741">
              <controlPr defaultSize="0" autoFill="0" autoLine="0" autoPict="0">
                <anchor moveWithCells="1">
                  <from>
                    <xdr:col>6</xdr:col>
                    <xdr:colOff>731520</xdr:colOff>
                    <xdr:row>25</xdr:row>
                    <xdr:rowOff>22860</xdr:rowOff>
                  </from>
                  <to>
                    <xdr:col>6</xdr:col>
                    <xdr:colOff>1310640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5" name="Check Box 742">
              <controlPr defaultSize="0" autoFill="0" autoLine="0" autoPict="0">
                <anchor moveWithCells="1">
                  <from>
                    <xdr:col>6</xdr:col>
                    <xdr:colOff>137160</xdr:colOff>
                    <xdr:row>26</xdr:row>
                    <xdr:rowOff>22860</xdr:rowOff>
                  </from>
                  <to>
                    <xdr:col>6</xdr:col>
                    <xdr:colOff>716280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6" name="Check Box 743">
              <controlPr defaultSize="0" autoFill="0" autoLine="0" autoPict="0">
                <anchor moveWithCells="1">
                  <from>
                    <xdr:col>6</xdr:col>
                    <xdr:colOff>731520</xdr:colOff>
                    <xdr:row>26</xdr:row>
                    <xdr:rowOff>22860</xdr:rowOff>
                  </from>
                  <to>
                    <xdr:col>6</xdr:col>
                    <xdr:colOff>1310640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7" name="Check Box 744">
              <controlPr defaultSize="0" autoFill="0" autoLine="0" autoPict="0">
                <anchor moveWithCells="1">
                  <from>
                    <xdr:col>6</xdr:col>
                    <xdr:colOff>137160</xdr:colOff>
                    <xdr:row>27</xdr:row>
                    <xdr:rowOff>30480</xdr:rowOff>
                  </from>
                  <to>
                    <xdr:col>6</xdr:col>
                    <xdr:colOff>716280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8" name="Check Box 745">
              <controlPr defaultSize="0" autoFill="0" autoLine="0" autoPict="0">
                <anchor moveWithCells="1">
                  <from>
                    <xdr:col>6</xdr:col>
                    <xdr:colOff>731520</xdr:colOff>
                    <xdr:row>27</xdr:row>
                    <xdr:rowOff>30480</xdr:rowOff>
                  </from>
                  <to>
                    <xdr:col>6</xdr:col>
                    <xdr:colOff>1310640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9" name="Check Box 746">
              <controlPr defaultSize="0" autoFill="0" autoLine="0" autoPict="0">
                <anchor moveWithCells="1">
                  <from>
                    <xdr:col>6</xdr:col>
                    <xdr:colOff>137160</xdr:colOff>
                    <xdr:row>28</xdr:row>
                    <xdr:rowOff>30480</xdr:rowOff>
                  </from>
                  <to>
                    <xdr:col>6</xdr:col>
                    <xdr:colOff>716280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0" name="Check Box 747">
              <controlPr defaultSize="0" autoFill="0" autoLine="0" autoPict="0">
                <anchor moveWithCells="1">
                  <from>
                    <xdr:col>6</xdr:col>
                    <xdr:colOff>731520</xdr:colOff>
                    <xdr:row>28</xdr:row>
                    <xdr:rowOff>30480</xdr:rowOff>
                  </from>
                  <to>
                    <xdr:col>6</xdr:col>
                    <xdr:colOff>1310640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1" name="Check Box 748">
              <controlPr defaultSize="0" autoFill="0" autoLine="0" autoPict="0">
                <anchor moveWithCells="1">
                  <from>
                    <xdr:col>6</xdr:col>
                    <xdr:colOff>137160</xdr:colOff>
                    <xdr:row>29</xdr:row>
                    <xdr:rowOff>38100</xdr:rowOff>
                  </from>
                  <to>
                    <xdr:col>6</xdr:col>
                    <xdr:colOff>716280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2" name="Check Box 749">
              <controlPr defaultSize="0" autoFill="0" autoLine="0" autoPict="0">
                <anchor moveWithCells="1">
                  <from>
                    <xdr:col>6</xdr:col>
                    <xdr:colOff>731520</xdr:colOff>
                    <xdr:row>29</xdr:row>
                    <xdr:rowOff>38100</xdr:rowOff>
                  </from>
                  <to>
                    <xdr:col>6</xdr:col>
                    <xdr:colOff>1310640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73" name="Check Box 951">
              <controlPr defaultSize="0" autoFill="0" autoLine="0" autoPict="0">
                <anchor moveWithCells="1">
                  <from>
                    <xdr:col>7</xdr:col>
                    <xdr:colOff>274320</xdr:colOff>
                    <xdr:row>14</xdr:row>
                    <xdr:rowOff>22860</xdr:rowOff>
                  </from>
                  <to>
                    <xdr:col>7</xdr:col>
                    <xdr:colOff>975360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74" name="Check Box 967">
              <controlPr defaultSize="0" autoFill="0" autoLine="0" autoPict="0">
                <anchor moveWithCells="1">
                  <from>
                    <xdr:col>8</xdr:col>
                    <xdr:colOff>182880</xdr:colOff>
                    <xdr:row>14</xdr:row>
                    <xdr:rowOff>22860</xdr:rowOff>
                  </from>
                  <to>
                    <xdr:col>8</xdr:col>
                    <xdr:colOff>906780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75" name="Check Box 983">
              <controlPr defaultSize="0" autoFill="0" autoLine="0" autoPict="0">
                <anchor moveWithCells="1">
                  <from>
                    <xdr:col>7</xdr:col>
                    <xdr:colOff>274320</xdr:colOff>
                    <xdr:row>12</xdr:row>
                    <xdr:rowOff>15240</xdr:rowOff>
                  </from>
                  <to>
                    <xdr:col>7</xdr:col>
                    <xdr:colOff>975360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76" name="Check Box 984">
              <controlPr defaultSize="0" autoFill="0" autoLine="0" autoPict="0">
                <anchor moveWithCells="1">
                  <from>
                    <xdr:col>7</xdr:col>
                    <xdr:colOff>274320</xdr:colOff>
                    <xdr:row>15</xdr:row>
                    <xdr:rowOff>15240</xdr:rowOff>
                  </from>
                  <to>
                    <xdr:col>7</xdr:col>
                    <xdr:colOff>975360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77" name="Check Box 985">
              <controlPr defaultSize="0" autoFill="0" autoLine="0" autoPict="0">
                <anchor moveWithCells="1">
                  <from>
                    <xdr:col>7</xdr:col>
                    <xdr:colOff>274320</xdr:colOff>
                    <xdr:row>16</xdr:row>
                    <xdr:rowOff>15240</xdr:rowOff>
                  </from>
                  <to>
                    <xdr:col>7</xdr:col>
                    <xdr:colOff>975360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78" name="Check Box 986">
              <controlPr defaultSize="0" autoFill="0" autoLine="0" autoPict="0">
                <anchor moveWithCells="1">
                  <from>
                    <xdr:col>7</xdr:col>
                    <xdr:colOff>274320</xdr:colOff>
                    <xdr:row>17</xdr:row>
                    <xdr:rowOff>15240</xdr:rowOff>
                  </from>
                  <to>
                    <xdr:col>7</xdr:col>
                    <xdr:colOff>975360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79" name="Check Box 987">
              <controlPr defaultSize="0" autoFill="0" autoLine="0" autoPict="0">
                <anchor moveWithCells="1">
                  <from>
                    <xdr:col>7</xdr:col>
                    <xdr:colOff>274320</xdr:colOff>
                    <xdr:row>18</xdr:row>
                    <xdr:rowOff>22860</xdr:rowOff>
                  </from>
                  <to>
                    <xdr:col>7</xdr:col>
                    <xdr:colOff>975360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80" name="Check Box 988">
              <controlPr defaultSize="0" autoFill="0" autoLine="0" autoPict="0">
                <anchor moveWithCells="1">
                  <from>
                    <xdr:col>7</xdr:col>
                    <xdr:colOff>274320</xdr:colOff>
                    <xdr:row>19</xdr:row>
                    <xdr:rowOff>15240</xdr:rowOff>
                  </from>
                  <to>
                    <xdr:col>7</xdr:col>
                    <xdr:colOff>975360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81" name="Check Box 990">
              <controlPr defaultSize="0" autoFill="0" autoLine="0" autoPict="0">
                <anchor moveWithCells="1">
                  <from>
                    <xdr:col>7</xdr:col>
                    <xdr:colOff>274320</xdr:colOff>
                    <xdr:row>20</xdr:row>
                    <xdr:rowOff>15240</xdr:rowOff>
                  </from>
                  <to>
                    <xdr:col>7</xdr:col>
                    <xdr:colOff>975360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82" name="Check Box 991">
              <controlPr defaultSize="0" autoFill="0" autoLine="0" autoPict="0">
                <anchor moveWithCells="1">
                  <from>
                    <xdr:col>7</xdr:col>
                    <xdr:colOff>274320</xdr:colOff>
                    <xdr:row>21</xdr:row>
                    <xdr:rowOff>15240</xdr:rowOff>
                  </from>
                  <to>
                    <xdr:col>7</xdr:col>
                    <xdr:colOff>975360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83" name="Check Box 992">
              <controlPr defaultSize="0" autoFill="0" autoLine="0" autoPict="0">
                <anchor moveWithCells="1">
                  <from>
                    <xdr:col>7</xdr:col>
                    <xdr:colOff>274320</xdr:colOff>
                    <xdr:row>22</xdr:row>
                    <xdr:rowOff>15240</xdr:rowOff>
                  </from>
                  <to>
                    <xdr:col>7</xdr:col>
                    <xdr:colOff>975360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84" name="Check Box 993">
              <controlPr defaultSize="0" autoFill="0" autoLine="0" autoPict="0">
                <anchor moveWithCells="1">
                  <from>
                    <xdr:col>7</xdr:col>
                    <xdr:colOff>274320</xdr:colOff>
                    <xdr:row>23</xdr:row>
                    <xdr:rowOff>15240</xdr:rowOff>
                  </from>
                  <to>
                    <xdr:col>7</xdr:col>
                    <xdr:colOff>975360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85" name="Check Box 994">
              <controlPr defaultSize="0" autoFill="0" autoLine="0" autoPict="0">
                <anchor moveWithCells="1">
                  <from>
                    <xdr:col>7</xdr:col>
                    <xdr:colOff>274320</xdr:colOff>
                    <xdr:row>24</xdr:row>
                    <xdr:rowOff>15240</xdr:rowOff>
                  </from>
                  <to>
                    <xdr:col>7</xdr:col>
                    <xdr:colOff>975360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86" name="Check Box 995">
              <controlPr defaultSize="0" autoFill="0" autoLine="0" autoPict="0">
                <anchor moveWithCells="1">
                  <from>
                    <xdr:col>7</xdr:col>
                    <xdr:colOff>274320</xdr:colOff>
                    <xdr:row>25</xdr:row>
                    <xdr:rowOff>15240</xdr:rowOff>
                  </from>
                  <to>
                    <xdr:col>7</xdr:col>
                    <xdr:colOff>975360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87" name="Check Box 996">
              <controlPr defaultSize="0" autoFill="0" autoLine="0" autoPict="0">
                <anchor moveWithCells="1">
                  <from>
                    <xdr:col>7</xdr:col>
                    <xdr:colOff>274320</xdr:colOff>
                    <xdr:row>26</xdr:row>
                    <xdr:rowOff>15240</xdr:rowOff>
                  </from>
                  <to>
                    <xdr:col>7</xdr:col>
                    <xdr:colOff>975360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88" name="Check Box 997">
              <controlPr defaultSize="0" autoFill="0" autoLine="0" autoPict="0">
                <anchor moveWithCells="1">
                  <from>
                    <xdr:col>7</xdr:col>
                    <xdr:colOff>274320</xdr:colOff>
                    <xdr:row>27</xdr:row>
                    <xdr:rowOff>15240</xdr:rowOff>
                  </from>
                  <to>
                    <xdr:col>7</xdr:col>
                    <xdr:colOff>975360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89" name="Check Box 998">
              <controlPr defaultSize="0" autoFill="0" autoLine="0" autoPict="0">
                <anchor moveWithCells="1">
                  <from>
                    <xdr:col>7</xdr:col>
                    <xdr:colOff>274320</xdr:colOff>
                    <xdr:row>28</xdr:row>
                    <xdr:rowOff>15240</xdr:rowOff>
                  </from>
                  <to>
                    <xdr:col>7</xdr:col>
                    <xdr:colOff>975360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0" name="Check Box 999">
              <controlPr defaultSize="0" autoFill="0" autoLine="0" autoPict="0">
                <anchor moveWithCells="1">
                  <from>
                    <xdr:col>7</xdr:col>
                    <xdr:colOff>274320</xdr:colOff>
                    <xdr:row>29</xdr:row>
                    <xdr:rowOff>15240</xdr:rowOff>
                  </from>
                  <to>
                    <xdr:col>7</xdr:col>
                    <xdr:colOff>975360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1" name="Check Box 1000">
              <controlPr defaultSize="0" autoFill="0" autoLine="0" autoPict="0">
                <anchor moveWithCells="1">
                  <from>
                    <xdr:col>8</xdr:col>
                    <xdr:colOff>182880</xdr:colOff>
                    <xdr:row>12</xdr:row>
                    <xdr:rowOff>22860</xdr:rowOff>
                  </from>
                  <to>
                    <xdr:col>8</xdr:col>
                    <xdr:colOff>906780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2" name="Check Box 1001">
              <controlPr defaultSize="0" autoFill="0" autoLine="0" autoPict="0">
                <anchor moveWithCells="1">
                  <from>
                    <xdr:col>8</xdr:col>
                    <xdr:colOff>182880</xdr:colOff>
                    <xdr:row>15</xdr:row>
                    <xdr:rowOff>15240</xdr:rowOff>
                  </from>
                  <to>
                    <xdr:col>8</xdr:col>
                    <xdr:colOff>906780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3" name="Check Box 1002">
              <controlPr defaultSize="0" autoFill="0" autoLine="0" autoPict="0">
                <anchor moveWithCells="1">
                  <from>
                    <xdr:col>8</xdr:col>
                    <xdr:colOff>182880</xdr:colOff>
                    <xdr:row>16</xdr:row>
                    <xdr:rowOff>15240</xdr:rowOff>
                  </from>
                  <to>
                    <xdr:col>8</xdr:col>
                    <xdr:colOff>906780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4" name="Check Box 1003">
              <controlPr defaultSize="0" autoFill="0" autoLine="0" autoPict="0">
                <anchor moveWithCells="1">
                  <from>
                    <xdr:col>8</xdr:col>
                    <xdr:colOff>182880</xdr:colOff>
                    <xdr:row>17</xdr:row>
                    <xdr:rowOff>15240</xdr:rowOff>
                  </from>
                  <to>
                    <xdr:col>8</xdr:col>
                    <xdr:colOff>906780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5" name="Check Box 1004">
              <controlPr defaultSize="0" autoFill="0" autoLine="0" autoPict="0">
                <anchor moveWithCells="1">
                  <from>
                    <xdr:col>8</xdr:col>
                    <xdr:colOff>182880</xdr:colOff>
                    <xdr:row>18</xdr:row>
                    <xdr:rowOff>15240</xdr:rowOff>
                  </from>
                  <to>
                    <xdr:col>8</xdr:col>
                    <xdr:colOff>906780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6" name="Check Box 1005">
              <controlPr defaultSize="0" autoFill="0" autoLine="0" autoPict="0">
                <anchor moveWithCells="1">
                  <from>
                    <xdr:col>8</xdr:col>
                    <xdr:colOff>182880</xdr:colOff>
                    <xdr:row>19</xdr:row>
                    <xdr:rowOff>15240</xdr:rowOff>
                  </from>
                  <to>
                    <xdr:col>8</xdr:col>
                    <xdr:colOff>906780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7" name="Check Box 1006">
              <controlPr defaultSize="0" autoFill="0" autoLine="0" autoPict="0">
                <anchor moveWithCells="1">
                  <from>
                    <xdr:col>8</xdr:col>
                    <xdr:colOff>182880</xdr:colOff>
                    <xdr:row>20</xdr:row>
                    <xdr:rowOff>15240</xdr:rowOff>
                  </from>
                  <to>
                    <xdr:col>8</xdr:col>
                    <xdr:colOff>906780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8" name="Check Box 1007">
              <controlPr defaultSize="0" autoFill="0" autoLine="0" autoPict="0">
                <anchor moveWithCells="1">
                  <from>
                    <xdr:col>8</xdr:col>
                    <xdr:colOff>182880</xdr:colOff>
                    <xdr:row>21</xdr:row>
                    <xdr:rowOff>15240</xdr:rowOff>
                  </from>
                  <to>
                    <xdr:col>8</xdr:col>
                    <xdr:colOff>906780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9" name="Check Box 1008">
              <controlPr defaultSize="0" autoFill="0" autoLine="0" autoPict="0">
                <anchor moveWithCells="1">
                  <from>
                    <xdr:col>8</xdr:col>
                    <xdr:colOff>182880</xdr:colOff>
                    <xdr:row>22</xdr:row>
                    <xdr:rowOff>15240</xdr:rowOff>
                  </from>
                  <to>
                    <xdr:col>8</xdr:col>
                    <xdr:colOff>906780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0" name="Check Box 1009">
              <controlPr defaultSize="0" autoFill="0" autoLine="0" autoPict="0">
                <anchor moveWithCells="1">
                  <from>
                    <xdr:col>8</xdr:col>
                    <xdr:colOff>182880</xdr:colOff>
                    <xdr:row>23</xdr:row>
                    <xdr:rowOff>15240</xdr:rowOff>
                  </from>
                  <to>
                    <xdr:col>8</xdr:col>
                    <xdr:colOff>906780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" name="Check Box 1010">
              <controlPr defaultSize="0" autoFill="0" autoLine="0" autoPict="0">
                <anchor moveWithCells="1">
                  <from>
                    <xdr:col>8</xdr:col>
                    <xdr:colOff>182880</xdr:colOff>
                    <xdr:row>24</xdr:row>
                    <xdr:rowOff>15240</xdr:rowOff>
                  </from>
                  <to>
                    <xdr:col>8</xdr:col>
                    <xdr:colOff>906780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2" name="Check Box 1011">
              <controlPr defaultSize="0" autoFill="0" autoLine="0" autoPict="0">
                <anchor moveWithCells="1">
                  <from>
                    <xdr:col>8</xdr:col>
                    <xdr:colOff>182880</xdr:colOff>
                    <xdr:row>25</xdr:row>
                    <xdr:rowOff>15240</xdr:rowOff>
                  </from>
                  <to>
                    <xdr:col>8</xdr:col>
                    <xdr:colOff>906780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3" name="Check Box 1012">
              <controlPr defaultSize="0" autoFill="0" autoLine="0" autoPict="0">
                <anchor moveWithCells="1">
                  <from>
                    <xdr:col>8</xdr:col>
                    <xdr:colOff>182880</xdr:colOff>
                    <xdr:row>26</xdr:row>
                    <xdr:rowOff>15240</xdr:rowOff>
                  </from>
                  <to>
                    <xdr:col>8</xdr:col>
                    <xdr:colOff>906780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4" name="Check Box 1013">
              <controlPr defaultSize="0" autoFill="0" autoLine="0" autoPict="0">
                <anchor moveWithCells="1">
                  <from>
                    <xdr:col>8</xdr:col>
                    <xdr:colOff>182880</xdr:colOff>
                    <xdr:row>27</xdr:row>
                    <xdr:rowOff>15240</xdr:rowOff>
                  </from>
                  <to>
                    <xdr:col>8</xdr:col>
                    <xdr:colOff>906780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5" name="Check Box 1014">
              <controlPr defaultSize="0" autoFill="0" autoLine="0" autoPict="0">
                <anchor moveWithCells="1">
                  <from>
                    <xdr:col>8</xdr:col>
                    <xdr:colOff>182880</xdr:colOff>
                    <xdr:row>28</xdr:row>
                    <xdr:rowOff>15240</xdr:rowOff>
                  </from>
                  <to>
                    <xdr:col>8</xdr:col>
                    <xdr:colOff>906780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6" name="Check Box 1015">
              <controlPr defaultSize="0" autoFill="0" autoLine="0" autoPict="0">
                <anchor moveWithCells="1">
                  <from>
                    <xdr:col>8</xdr:col>
                    <xdr:colOff>182880</xdr:colOff>
                    <xdr:row>29</xdr:row>
                    <xdr:rowOff>15240</xdr:rowOff>
                  </from>
                  <to>
                    <xdr:col>8</xdr:col>
                    <xdr:colOff>906780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showZeros="0" workbookViewId="0"/>
  </sheetViews>
  <sheetFormatPr baseColWidth="10" defaultRowHeight="15" x14ac:dyDescent="0.25"/>
  <cols>
    <col min="1" max="1" width="4.109375" style="5" customWidth="1"/>
    <col min="2" max="3" width="11.6640625" style="5" bestFit="1" customWidth="1"/>
    <col min="4" max="4" width="14.88671875" style="5" customWidth="1"/>
    <col min="5" max="5" width="0.88671875" style="5" customWidth="1"/>
    <col min="6" max="6" width="4.109375" style="12" customWidth="1"/>
    <col min="7" max="7" width="0.88671875" style="12" customWidth="1"/>
    <col min="8" max="8" width="4.109375" style="12" customWidth="1"/>
    <col min="9" max="9" width="12" style="12" customWidth="1"/>
    <col min="10" max="10" width="0.88671875" style="5" customWidth="1"/>
    <col min="11" max="11" width="11.5546875" style="5"/>
    <col min="12" max="12" width="0.88671875" style="5" customWidth="1"/>
    <col min="13" max="13" width="11.5546875" style="5"/>
    <col min="14" max="14" width="0.88671875" style="5" customWidth="1"/>
    <col min="15" max="15" width="11.5546875" style="5"/>
    <col min="16" max="16" width="0.88671875" style="5" customWidth="1"/>
    <col min="17" max="17" width="11.5546875" style="5"/>
    <col min="18" max="18" width="0.88671875" style="5" customWidth="1"/>
    <col min="19" max="16384" width="11.5546875" style="5"/>
  </cols>
  <sheetData>
    <row r="1" spans="1:19" x14ac:dyDescent="0.25">
      <c r="A1" s="10" t="str">
        <f>IF('Meldung Rangliste'!B15&lt;&gt;"","1","")</f>
        <v/>
      </c>
      <c r="B1" s="5">
        <f>'Meldung Rangliste'!B15</f>
        <v>0</v>
      </c>
      <c r="C1" s="5">
        <f>'Meldung Rangliste'!C15</f>
        <v>0</v>
      </c>
      <c r="D1" s="11">
        <f>'Meldung Rangliste'!D15</f>
        <v>0</v>
      </c>
      <c r="E1" s="5" t="b">
        <v>0</v>
      </c>
      <c r="F1" s="12" t="str">
        <f>IF(E1,"M","")</f>
        <v/>
      </c>
      <c r="G1" s="12" t="b">
        <v>0</v>
      </c>
      <c r="H1" s="12" t="str">
        <f>IF(G1,"W","")</f>
        <v/>
      </c>
      <c r="I1" s="12">
        <f>'Meldung Rangliste'!F15</f>
        <v>0</v>
      </c>
      <c r="J1" s="5" t="b">
        <v>1</v>
      </c>
      <c r="K1" s="5" t="str">
        <f>IF(J1,"Trap","")</f>
        <v>Trap</v>
      </c>
      <c r="L1" s="5" t="b">
        <v>0</v>
      </c>
      <c r="M1" s="5" t="str">
        <f>IF(L1,"Doppeltrap","")</f>
        <v/>
      </c>
      <c r="N1" s="5" t="b">
        <v>0</v>
      </c>
      <c r="O1" s="5" t="str">
        <f>IF(N1,"Skeet","")</f>
        <v/>
      </c>
      <c r="P1" s="5" t="b">
        <v>0</v>
      </c>
      <c r="Q1" s="5" t="str">
        <f>IF(P1,"Suhl","")</f>
        <v/>
      </c>
      <c r="R1" s="5" t="b">
        <v>0</v>
      </c>
      <c r="S1" s="5" t="str">
        <f>IF(R1,"FFO","")</f>
        <v/>
      </c>
    </row>
    <row r="2" spans="1:19" x14ac:dyDescent="0.25">
      <c r="A2" s="10" t="str">
        <f>IF('Meldung Rangliste'!B16&lt;&gt;"","2","")</f>
        <v/>
      </c>
      <c r="B2" s="5">
        <f>'Meldung Rangliste'!B16</f>
        <v>0</v>
      </c>
      <c r="C2" s="5">
        <f>'Meldung Rangliste'!C16</f>
        <v>0</v>
      </c>
      <c r="D2" s="11">
        <f>'Meldung Rangliste'!D16</f>
        <v>0</v>
      </c>
      <c r="E2" s="5" t="b">
        <v>0</v>
      </c>
      <c r="F2" s="12" t="str">
        <f t="shared" ref="F2:F16" si="0">IF(E2,"M","")</f>
        <v/>
      </c>
      <c r="G2" s="12" t="b">
        <v>0</v>
      </c>
      <c r="H2" s="12" t="str">
        <f t="shared" ref="H2:H16" si="1">IF(G2,"W","")</f>
        <v/>
      </c>
      <c r="I2" s="12">
        <f>'Meldung Rangliste'!F16</f>
        <v>0</v>
      </c>
      <c r="J2" s="5" t="b">
        <v>0</v>
      </c>
      <c r="K2" s="5" t="str">
        <f t="shared" ref="K2:K16" si="2">IF(J2,"Trap","")</f>
        <v/>
      </c>
      <c r="M2" s="5" t="str">
        <f t="shared" ref="M2:M16" si="3">IF(L2,"Doppeltrap","")</f>
        <v/>
      </c>
      <c r="O2" s="5" t="str">
        <f t="shared" ref="O2:O16" si="4">IF(N2,"Skeet","")</f>
        <v/>
      </c>
      <c r="P2" s="5" t="b">
        <v>1</v>
      </c>
      <c r="Q2" s="5" t="str">
        <f t="shared" ref="Q2:Q16" si="5">IF(P2,"Suhl","")</f>
        <v>Suhl</v>
      </c>
      <c r="S2" s="5" t="str">
        <f t="shared" ref="S2:S16" si="6">IF(R2,"FFO","")</f>
        <v/>
      </c>
    </row>
    <row r="3" spans="1:19" x14ac:dyDescent="0.25">
      <c r="A3" s="10" t="str">
        <f>IF('Meldung Rangliste'!B17&lt;&gt;"","3","")</f>
        <v/>
      </c>
      <c r="B3" s="5">
        <f>'Meldung Rangliste'!B17</f>
        <v>0</v>
      </c>
      <c r="C3" s="5">
        <f>'Meldung Rangliste'!C17</f>
        <v>0</v>
      </c>
      <c r="D3" s="11">
        <f>'Meldung Rangliste'!D17</f>
        <v>0</v>
      </c>
      <c r="E3" s="5" t="b">
        <v>0</v>
      </c>
      <c r="F3" s="12" t="str">
        <f t="shared" si="0"/>
        <v/>
      </c>
      <c r="G3" s="12" t="b">
        <v>0</v>
      </c>
      <c r="H3" s="12" t="str">
        <f t="shared" si="1"/>
        <v/>
      </c>
      <c r="I3" s="12">
        <f>'Meldung Rangliste'!F17</f>
        <v>0</v>
      </c>
      <c r="J3" s="5" t="b">
        <v>0</v>
      </c>
      <c r="K3" s="5" t="str">
        <f t="shared" si="2"/>
        <v/>
      </c>
      <c r="M3" s="5" t="str">
        <f t="shared" si="3"/>
        <v/>
      </c>
      <c r="N3" s="5" t="b">
        <v>0</v>
      </c>
      <c r="O3" s="5" t="str">
        <f t="shared" si="4"/>
        <v/>
      </c>
      <c r="P3" s="5" t="b">
        <v>0</v>
      </c>
      <c r="Q3" s="5" t="str">
        <f t="shared" si="5"/>
        <v/>
      </c>
      <c r="S3" s="5" t="str">
        <f t="shared" si="6"/>
        <v/>
      </c>
    </row>
    <row r="4" spans="1:19" x14ac:dyDescent="0.25">
      <c r="A4" s="10" t="str">
        <f>IF('Meldung Rangliste'!B18&lt;&gt;"","4","")</f>
        <v/>
      </c>
      <c r="B4" s="5">
        <f>'Meldung Rangliste'!B18</f>
        <v>0</v>
      </c>
      <c r="C4" s="5">
        <f>'Meldung Rangliste'!C18</f>
        <v>0</v>
      </c>
      <c r="D4" s="11">
        <f>'Meldung Rangliste'!D18</f>
        <v>0</v>
      </c>
      <c r="E4" s="5" t="b">
        <v>0</v>
      </c>
      <c r="F4" s="12" t="str">
        <f t="shared" si="0"/>
        <v/>
      </c>
      <c r="G4" s="12" t="b">
        <v>0</v>
      </c>
      <c r="H4" s="12" t="str">
        <f t="shared" si="1"/>
        <v/>
      </c>
      <c r="I4" s="12">
        <f>'Meldung Rangliste'!F18</f>
        <v>0</v>
      </c>
      <c r="J4" s="5" t="b">
        <v>0</v>
      </c>
      <c r="K4" s="5" t="str">
        <f t="shared" si="2"/>
        <v/>
      </c>
      <c r="M4" s="5" t="str">
        <f t="shared" si="3"/>
        <v/>
      </c>
      <c r="O4" s="5" t="str">
        <f t="shared" si="4"/>
        <v/>
      </c>
      <c r="Q4" s="5" t="str">
        <f t="shared" si="5"/>
        <v/>
      </c>
      <c r="S4" s="5" t="str">
        <f t="shared" si="6"/>
        <v/>
      </c>
    </row>
    <row r="5" spans="1:19" x14ac:dyDescent="0.25">
      <c r="A5" s="10" t="str">
        <f>IF('Meldung Rangliste'!B19&lt;&gt;"","5","")</f>
        <v/>
      </c>
      <c r="B5" s="5">
        <f>'Meldung Rangliste'!B19</f>
        <v>0</v>
      </c>
      <c r="C5" s="5">
        <f>'Meldung Rangliste'!C19</f>
        <v>0</v>
      </c>
      <c r="D5" s="11">
        <f>'Meldung Rangliste'!D19</f>
        <v>0</v>
      </c>
      <c r="E5" s="5" t="b">
        <v>0</v>
      </c>
      <c r="F5" s="12" t="str">
        <f t="shared" si="0"/>
        <v/>
      </c>
      <c r="G5" s="12" t="b">
        <v>0</v>
      </c>
      <c r="H5" s="12" t="str">
        <f t="shared" si="1"/>
        <v/>
      </c>
      <c r="I5" s="12">
        <f>'Meldung Rangliste'!F19</f>
        <v>0</v>
      </c>
      <c r="J5" s="5" t="b">
        <v>0</v>
      </c>
      <c r="K5" s="5" t="str">
        <f t="shared" si="2"/>
        <v/>
      </c>
      <c r="L5" s="5" t="b">
        <v>0</v>
      </c>
      <c r="M5" s="5" t="str">
        <f t="shared" si="3"/>
        <v/>
      </c>
      <c r="O5" s="5" t="str">
        <f t="shared" si="4"/>
        <v/>
      </c>
      <c r="Q5" s="5" t="str">
        <f t="shared" si="5"/>
        <v/>
      </c>
      <c r="R5" s="5" t="b">
        <v>0</v>
      </c>
      <c r="S5" s="5" t="str">
        <f t="shared" si="6"/>
        <v/>
      </c>
    </row>
    <row r="6" spans="1:19" x14ac:dyDescent="0.25">
      <c r="A6" s="10" t="str">
        <f>IF('Meldung Rangliste'!B20&lt;&gt;"","6","")</f>
        <v/>
      </c>
      <c r="B6" s="5">
        <f>'Meldung Rangliste'!B20</f>
        <v>0</v>
      </c>
      <c r="C6" s="5">
        <f>'Meldung Rangliste'!C20</f>
        <v>0</v>
      </c>
      <c r="D6" s="11">
        <f>'Meldung Rangliste'!D20</f>
        <v>0</v>
      </c>
      <c r="E6" s="5" t="b">
        <v>0</v>
      </c>
      <c r="F6" s="12" t="str">
        <f t="shared" si="0"/>
        <v/>
      </c>
      <c r="G6" s="12" t="b">
        <v>0</v>
      </c>
      <c r="H6" s="12" t="str">
        <f t="shared" si="1"/>
        <v/>
      </c>
      <c r="I6" s="12">
        <f>'Meldung Rangliste'!F20</f>
        <v>0</v>
      </c>
      <c r="J6" s="5" t="b">
        <v>0</v>
      </c>
      <c r="K6" s="5" t="str">
        <f t="shared" si="2"/>
        <v/>
      </c>
      <c r="M6" s="5" t="str">
        <f t="shared" si="3"/>
        <v/>
      </c>
      <c r="N6" s="5" t="b">
        <v>0</v>
      </c>
      <c r="O6" s="5" t="str">
        <f t="shared" si="4"/>
        <v/>
      </c>
      <c r="Q6" s="5" t="str">
        <f t="shared" si="5"/>
        <v/>
      </c>
      <c r="S6" s="5" t="str">
        <f t="shared" si="6"/>
        <v/>
      </c>
    </row>
    <row r="7" spans="1:19" x14ac:dyDescent="0.25">
      <c r="A7" s="10" t="str">
        <f>IF('Meldung Rangliste'!B21&lt;&gt;"","7","")</f>
        <v/>
      </c>
      <c r="B7" s="5">
        <f>'Meldung Rangliste'!B21</f>
        <v>0</v>
      </c>
      <c r="C7" s="5">
        <f>'Meldung Rangliste'!C21</f>
        <v>0</v>
      </c>
      <c r="D7" s="11">
        <f>'Meldung Rangliste'!D21</f>
        <v>0</v>
      </c>
      <c r="E7" s="5" t="b">
        <v>0</v>
      </c>
      <c r="F7" s="12" t="str">
        <f t="shared" si="0"/>
        <v/>
      </c>
      <c r="G7" s="12" t="b">
        <v>0</v>
      </c>
      <c r="H7" s="12" t="str">
        <f t="shared" si="1"/>
        <v/>
      </c>
      <c r="I7" s="12">
        <f>'Meldung Rangliste'!F21</f>
        <v>0</v>
      </c>
      <c r="J7" s="5" t="b">
        <v>0</v>
      </c>
      <c r="K7" s="5" t="str">
        <f t="shared" si="2"/>
        <v/>
      </c>
      <c r="M7" s="5" t="str">
        <f t="shared" si="3"/>
        <v/>
      </c>
      <c r="O7" s="5" t="str">
        <f t="shared" si="4"/>
        <v/>
      </c>
      <c r="P7" s="5" t="b">
        <v>0</v>
      </c>
      <c r="Q7" s="5" t="str">
        <f t="shared" si="5"/>
        <v/>
      </c>
      <c r="S7" s="5" t="str">
        <f t="shared" si="6"/>
        <v/>
      </c>
    </row>
    <row r="8" spans="1:19" x14ac:dyDescent="0.25">
      <c r="A8" s="10" t="str">
        <f>IF('Meldung Rangliste'!B22&lt;&gt;"","8","")</f>
        <v/>
      </c>
      <c r="B8" s="5">
        <f>'Meldung Rangliste'!B22</f>
        <v>0</v>
      </c>
      <c r="C8" s="5">
        <f>'Meldung Rangliste'!C22</f>
        <v>0</v>
      </c>
      <c r="D8" s="11">
        <f>'Meldung Rangliste'!D22</f>
        <v>0</v>
      </c>
      <c r="E8" s="5" t="b">
        <v>0</v>
      </c>
      <c r="F8" s="12" t="str">
        <f t="shared" si="0"/>
        <v/>
      </c>
      <c r="G8" s="12" t="b">
        <v>0</v>
      </c>
      <c r="H8" s="12" t="str">
        <f t="shared" si="1"/>
        <v/>
      </c>
      <c r="I8" s="12">
        <f>'Meldung Rangliste'!F22</f>
        <v>0</v>
      </c>
      <c r="J8" s="5" t="b">
        <v>0</v>
      </c>
      <c r="K8" s="5" t="str">
        <f t="shared" si="2"/>
        <v/>
      </c>
      <c r="L8" s="5" t="b">
        <v>0</v>
      </c>
      <c r="M8" s="5" t="str">
        <f t="shared" si="3"/>
        <v/>
      </c>
      <c r="O8" s="5" t="str">
        <f t="shared" si="4"/>
        <v/>
      </c>
      <c r="Q8" s="5" t="str">
        <f t="shared" si="5"/>
        <v/>
      </c>
      <c r="R8" s="5" t="b">
        <v>0</v>
      </c>
      <c r="S8" s="5" t="str">
        <f t="shared" si="6"/>
        <v/>
      </c>
    </row>
    <row r="9" spans="1:19" x14ac:dyDescent="0.25">
      <c r="A9" s="10" t="str">
        <f>IF('Meldung Rangliste'!B23&lt;&gt;"","9","")</f>
        <v/>
      </c>
      <c r="B9" s="5">
        <f>'Meldung Rangliste'!B23</f>
        <v>0</v>
      </c>
      <c r="C9" s="5">
        <f>'Meldung Rangliste'!C23</f>
        <v>0</v>
      </c>
      <c r="D9" s="11">
        <f>'Meldung Rangliste'!D23</f>
        <v>0</v>
      </c>
      <c r="E9" s="5" t="b">
        <v>0</v>
      </c>
      <c r="F9" s="12" t="str">
        <f t="shared" si="0"/>
        <v/>
      </c>
      <c r="G9" s="12" t="b">
        <v>0</v>
      </c>
      <c r="H9" s="12" t="str">
        <f t="shared" si="1"/>
        <v/>
      </c>
      <c r="I9" s="12">
        <f>'Meldung Rangliste'!F23</f>
        <v>0</v>
      </c>
      <c r="J9" s="5" t="b">
        <v>0</v>
      </c>
      <c r="K9" s="5" t="str">
        <f t="shared" si="2"/>
        <v/>
      </c>
      <c r="M9" s="5" t="str">
        <f t="shared" si="3"/>
        <v/>
      </c>
      <c r="O9" s="5" t="str">
        <f t="shared" si="4"/>
        <v/>
      </c>
      <c r="Q9" s="5" t="str">
        <f t="shared" si="5"/>
        <v/>
      </c>
      <c r="R9" s="5" t="b">
        <v>0</v>
      </c>
      <c r="S9" s="5" t="str">
        <f t="shared" si="6"/>
        <v/>
      </c>
    </row>
    <row r="10" spans="1:19" x14ac:dyDescent="0.25">
      <c r="A10" s="10" t="str">
        <f>IF('Meldung Rangliste'!B24&lt;&gt;"","10","")</f>
        <v/>
      </c>
      <c r="B10" s="5">
        <f>'Meldung Rangliste'!B24</f>
        <v>0</v>
      </c>
      <c r="C10" s="5">
        <f>'Meldung Rangliste'!C24</f>
        <v>0</v>
      </c>
      <c r="D10" s="11">
        <f>'Meldung Rangliste'!D24</f>
        <v>0</v>
      </c>
      <c r="E10" s="5" t="b">
        <v>0</v>
      </c>
      <c r="F10" s="12" t="str">
        <f t="shared" si="0"/>
        <v/>
      </c>
      <c r="G10" s="12" t="b">
        <v>0</v>
      </c>
      <c r="H10" s="12" t="str">
        <f t="shared" si="1"/>
        <v/>
      </c>
      <c r="I10" s="12">
        <f>'Meldung Rangliste'!F24</f>
        <v>0</v>
      </c>
      <c r="J10" s="5" t="b">
        <v>0</v>
      </c>
      <c r="K10" s="5" t="str">
        <f t="shared" si="2"/>
        <v/>
      </c>
      <c r="M10" s="5" t="str">
        <f t="shared" si="3"/>
        <v/>
      </c>
      <c r="N10" s="5" t="b">
        <v>0</v>
      </c>
      <c r="O10" s="5" t="str">
        <f t="shared" si="4"/>
        <v/>
      </c>
      <c r="Q10" s="5" t="str">
        <f t="shared" si="5"/>
        <v/>
      </c>
      <c r="S10" s="5" t="str">
        <f t="shared" si="6"/>
        <v/>
      </c>
    </row>
    <row r="11" spans="1:19" x14ac:dyDescent="0.25">
      <c r="A11" s="10" t="str">
        <f>IF('Meldung Rangliste'!B25&lt;&gt;"","11","")</f>
        <v/>
      </c>
      <c r="B11" s="5">
        <f>'Meldung Rangliste'!B25</f>
        <v>0</v>
      </c>
      <c r="C11" s="5">
        <f>'Meldung Rangliste'!C25</f>
        <v>0</v>
      </c>
      <c r="D11" s="11">
        <f>'Meldung Rangliste'!D25</f>
        <v>0</v>
      </c>
      <c r="E11" s="5" t="b">
        <v>0</v>
      </c>
      <c r="F11" s="12" t="str">
        <f t="shared" si="0"/>
        <v/>
      </c>
      <c r="G11" s="12" t="b">
        <v>0</v>
      </c>
      <c r="H11" s="12" t="str">
        <f t="shared" si="1"/>
        <v/>
      </c>
      <c r="I11" s="12">
        <f>'Meldung Rangliste'!F25</f>
        <v>0</v>
      </c>
      <c r="J11" s="5" t="b">
        <v>0</v>
      </c>
      <c r="K11" s="5" t="str">
        <f t="shared" si="2"/>
        <v/>
      </c>
      <c r="M11" s="5" t="str">
        <f t="shared" si="3"/>
        <v/>
      </c>
      <c r="O11" s="5" t="str">
        <f t="shared" si="4"/>
        <v/>
      </c>
      <c r="Q11" s="5" t="str">
        <f t="shared" si="5"/>
        <v/>
      </c>
      <c r="R11" s="5" t="b">
        <v>0</v>
      </c>
      <c r="S11" s="5" t="str">
        <f t="shared" si="6"/>
        <v/>
      </c>
    </row>
    <row r="12" spans="1:19" x14ac:dyDescent="0.25">
      <c r="A12" s="10" t="str">
        <f>IF('Meldung Rangliste'!B26&lt;&gt;"","12","")</f>
        <v/>
      </c>
      <c r="B12" s="5">
        <f>'Meldung Rangliste'!B26</f>
        <v>0</v>
      </c>
      <c r="C12" s="5">
        <f>'Meldung Rangliste'!C26</f>
        <v>0</v>
      </c>
      <c r="D12" s="11">
        <f>'Meldung Rangliste'!D26</f>
        <v>0</v>
      </c>
      <c r="E12" s="5" t="b">
        <v>0</v>
      </c>
      <c r="F12" s="12" t="str">
        <f t="shared" si="0"/>
        <v/>
      </c>
      <c r="G12" s="12" t="b">
        <v>0</v>
      </c>
      <c r="H12" s="12" t="str">
        <f t="shared" si="1"/>
        <v/>
      </c>
      <c r="I12" s="12">
        <f>'Meldung Rangliste'!F26</f>
        <v>0</v>
      </c>
      <c r="J12" s="5" t="b">
        <v>0</v>
      </c>
      <c r="K12" s="5" t="str">
        <f t="shared" si="2"/>
        <v/>
      </c>
      <c r="M12" s="5" t="str">
        <f t="shared" si="3"/>
        <v/>
      </c>
      <c r="O12" s="5" t="str">
        <f t="shared" si="4"/>
        <v/>
      </c>
      <c r="Q12" s="5" t="str">
        <f t="shared" si="5"/>
        <v/>
      </c>
      <c r="S12" s="5" t="str">
        <f t="shared" si="6"/>
        <v/>
      </c>
    </row>
    <row r="13" spans="1:19" x14ac:dyDescent="0.25">
      <c r="A13" s="10" t="str">
        <f>IF('Meldung Rangliste'!B27&lt;&gt;"","13","")</f>
        <v/>
      </c>
      <c r="B13" s="5">
        <f>'Meldung Rangliste'!B27</f>
        <v>0</v>
      </c>
      <c r="C13" s="5">
        <f>'Meldung Rangliste'!C27</f>
        <v>0</v>
      </c>
      <c r="D13" s="11">
        <f>'Meldung Rangliste'!D27</f>
        <v>0</v>
      </c>
      <c r="E13" s="5" t="b">
        <v>0</v>
      </c>
      <c r="F13" s="12" t="str">
        <f t="shared" si="0"/>
        <v/>
      </c>
      <c r="G13" s="12" t="b">
        <v>0</v>
      </c>
      <c r="H13" s="12" t="str">
        <f t="shared" si="1"/>
        <v/>
      </c>
      <c r="I13" s="12">
        <f>'Meldung Rangliste'!F27</f>
        <v>0</v>
      </c>
      <c r="J13" s="5" t="b">
        <v>0</v>
      </c>
      <c r="K13" s="5" t="str">
        <f t="shared" si="2"/>
        <v/>
      </c>
      <c r="L13" s="5" t="b">
        <v>0</v>
      </c>
      <c r="M13" s="5" t="str">
        <f t="shared" si="3"/>
        <v/>
      </c>
      <c r="O13" s="5" t="str">
        <f t="shared" si="4"/>
        <v/>
      </c>
      <c r="Q13" s="5" t="str">
        <f t="shared" si="5"/>
        <v/>
      </c>
      <c r="S13" s="5" t="str">
        <f t="shared" si="6"/>
        <v/>
      </c>
    </row>
    <row r="14" spans="1:19" x14ac:dyDescent="0.25">
      <c r="A14" s="10" t="str">
        <f>IF('Meldung Rangliste'!B28&lt;&gt;"","14","")</f>
        <v/>
      </c>
      <c r="B14" s="5">
        <f>'Meldung Rangliste'!B28</f>
        <v>0</v>
      </c>
      <c r="C14" s="5">
        <f>'Meldung Rangliste'!C28</f>
        <v>0</v>
      </c>
      <c r="D14" s="11">
        <f>'Meldung Rangliste'!D28</f>
        <v>0</v>
      </c>
      <c r="E14" s="5" t="b">
        <v>0</v>
      </c>
      <c r="F14" s="12" t="str">
        <f t="shared" si="0"/>
        <v/>
      </c>
      <c r="G14" s="12" t="b">
        <v>0</v>
      </c>
      <c r="H14" s="12" t="str">
        <f t="shared" si="1"/>
        <v/>
      </c>
      <c r="I14" s="12">
        <f>'Meldung Rangliste'!F28</f>
        <v>0</v>
      </c>
      <c r="J14" s="5" t="b">
        <v>0</v>
      </c>
      <c r="K14" s="5" t="str">
        <f t="shared" si="2"/>
        <v/>
      </c>
      <c r="M14" s="5" t="str">
        <f t="shared" si="3"/>
        <v/>
      </c>
      <c r="O14" s="5" t="str">
        <f t="shared" si="4"/>
        <v/>
      </c>
      <c r="Q14" s="5" t="str">
        <f t="shared" si="5"/>
        <v/>
      </c>
      <c r="S14" s="5" t="str">
        <f t="shared" si="6"/>
        <v/>
      </c>
    </row>
    <row r="15" spans="1:19" x14ac:dyDescent="0.25">
      <c r="A15" s="10" t="str">
        <f>IF('Meldung Rangliste'!B29&lt;&gt;"","15","")</f>
        <v/>
      </c>
      <c r="B15" s="5">
        <f>'Meldung Rangliste'!B29</f>
        <v>0</v>
      </c>
      <c r="C15" s="5">
        <f>'Meldung Rangliste'!C29</f>
        <v>0</v>
      </c>
      <c r="D15" s="11">
        <f>'Meldung Rangliste'!D29</f>
        <v>0</v>
      </c>
      <c r="E15" s="5" t="b">
        <v>0</v>
      </c>
      <c r="F15" s="12" t="str">
        <f t="shared" si="0"/>
        <v/>
      </c>
      <c r="G15" s="12" t="b">
        <v>0</v>
      </c>
      <c r="H15" s="12" t="str">
        <f t="shared" si="1"/>
        <v/>
      </c>
      <c r="I15" s="12">
        <f>'Meldung Rangliste'!F29</f>
        <v>0</v>
      </c>
      <c r="J15" s="5" t="b">
        <v>0</v>
      </c>
      <c r="K15" s="5" t="str">
        <f t="shared" si="2"/>
        <v/>
      </c>
      <c r="M15" s="5" t="str">
        <f t="shared" si="3"/>
        <v/>
      </c>
      <c r="O15" s="5" t="str">
        <f t="shared" si="4"/>
        <v/>
      </c>
      <c r="Q15" s="5" t="str">
        <f t="shared" si="5"/>
        <v/>
      </c>
      <c r="S15" s="5" t="str">
        <f t="shared" si="6"/>
        <v/>
      </c>
    </row>
    <row r="16" spans="1:19" x14ac:dyDescent="0.25">
      <c r="A16" s="10" t="str">
        <f>IF('Meldung Rangliste'!B30&lt;&gt;"","16","")</f>
        <v/>
      </c>
      <c r="B16" s="5">
        <f>'Meldung Rangliste'!B30</f>
        <v>0</v>
      </c>
      <c r="C16" s="5">
        <f>'Meldung Rangliste'!C30</f>
        <v>0</v>
      </c>
      <c r="D16" s="11">
        <f>'Meldung Rangliste'!D30</f>
        <v>0</v>
      </c>
      <c r="E16" s="5" t="b">
        <v>0</v>
      </c>
      <c r="F16" s="12" t="str">
        <f t="shared" si="0"/>
        <v/>
      </c>
      <c r="G16" s="12" t="b">
        <v>0</v>
      </c>
      <c r="H16" s="12" t="str">
        <f t="shared" si="1"/>
        <v/>
      </c>
      <c r="I16" s="12">
        <f>'Meldung Rangliste'!F30</f>
        <v>0</v>
      </c>
      <c r="J16" s="5" t="b">
        <v>0</v>
      </c>
      <c r="K16" s="5" t="str">
        <f t="shared" si="2"/>
        <v/>
      </c>
      <c r="L16" s="5" t="b">
        <v>0</v>
      </c>
      <c r="M16" s="5" t="str">
        <f t="shared" si="3"/>
        <v/>
      </c>
      <c r="N16" s="5" t="b">
        <v>0</v>
      </c>
      <c r="O16" s="5" t="str">
        <f t="shared" si="4"/>
        <v/>
      </c>
      <c r="P16" s="5" t="b">
        <v>0</v>
      </c>
      <c r="Q16" s="5" t="str">
        <f t="shared" si="5"/>
        <v/>
      </c>
      <c r="R16" s="5" t="b">
        <v>0</v>
      </c>
      <c r="S16" s="5" t="str">
        <f t="shared" si="6"/>
        <v/>
      </c>
    </row>
  </sheetData>
  <sheetProtection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4F015CFF2E2249A824B3634DBA52DD" ma:contentTypeVersion="18" ma:contentTypeDescription="Ein neues Dokument erstellen." ma:contentTypeScope="" ma:versionID="6b03e66556e3bd081e4330bd12989340">
  <xsd:schema xmlns:xsd="http://www.w3.org/2001/XMLSchema" xmlns:xs="http://www.w3.org/2001/XMLSchema" xmlns:p="http://schemas.microsoft.com/office/2006/metadata/properties" xmlns:ns2="926368af-c00b-4199-ba06-edbc3c0ae1c4" xmlns:ns3="e7a05ee2-0c68-4772-b6bf-49d2b3d4b500" targetNamespace="http://schemas.microsoft.com/office/2006/metadata/properties" ma:root="true" ma:fieldsID="c0c417c8336c03e118ec45bdae61c8ab" ns2:_="" ns3:_="">
    <xsd:import namespace="926368af-c00b-4199-ba06-edbc3c0ae1c4"/>
    <xsd:import namespace="e7a05ee2-0c68-4772-b6bf-49d2b3d4b5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368af-c00b-4199-ba06-edbc3c0ae1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e83d03-9ae3-4763-a17f-9115530989ad}" ma:internalName="TaxCatchAll" ma:showField="CatchAllData" ma:web="926368af-c00b-4199-ba06-edbc3c0ae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05ee2-0c68-4772-b6bf-49d2b3d4b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cd760fa-8e23-49ee-a0f1-1a466137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a05ee2-0c68-4772-b6bf-49d2b3d4b500">
      <Terms xmlns="http://schemas.microsoft.com/office/infopath/2007/PartnerControls"/>
    </lcf76f155ced4ddcb4097134ff3c332f>
    <TaxCatchAll xmlns="926368af-c00b-4199-ba06-edbc3c0ae1c4" xsi:nil="true"/>
  </documentManagement>
</p:properties>
</file>

<file path=customXml/itemProps1.xml><?xml version="1.0" encoding="utf-8"?>
<ds:datastoreItem xmlns:ds="http://schemas.openxmlformats.org/officeDocument/2006/customXml" ds:itemID="{51D57996-0C4D-442E-8482-D669A4ECFE9B}"/>
</file>

<file path=customXml/itemProps2.xml><?xml version="1.0" encoding="utf-8"?>
<ds:datastoreItem xmlns:ds="http://schemas.openxmlformats.org/officeDocument/2006/customXml" ds:itemID="{1544FB12-D03D-4C8F-8FF2-6837670846B4}"/>
</file>

<file path=customXml/itemProps3.xml><?xml version="1.0" encoding="utf-8"?>
<ds:datastoreItem xmlns:ds="http://schemas.openxmlformats.org/officeDocument/2006/customXml" ds:itemID="{C514253E-6FB0-42BD-963A-7102E68C60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Meldung Rangliste</vt:lpstr>
      <vt:lpstr>Weiterverarbeitung</vt:lpstr>
      <vt:lpstr>'Meldung Rangliste'!Druckbereich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Ecki</dc:creator>
  <cp:lastModifiedBy>Michael Eck</cp:lastModifiedBy>
  <cp:lastPrinted>2021-01-23T14:53:56Z</cp:lastPrinted>
  <dcterms:created xsi:type="dcterms:W3CDTF">2016-02-18T18:27:40Z</dcterms:created>
  <dcterms:modified xsi:type="dcterms:W3CDTF">2025-09-28T17:05:46Z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0x010100244F015CFF2E2249A824B3634DBA52DD</vt:lpwstr>
  </property>
</Properties>
</file>